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PriyankaRane\Downloads\85 P32AC\"/>
    </mc:Choice>
  </mc:AlternateContent>
  <xr:revisionPtr revIDLastSave="0" documentId="8_{9C65C4CE-2E2B-479D-BF1A-3FFEBBA1302A}" xr6:coauthVersionLast="47" xr6:coauthVersionMax="47" xr10:uidLastSave="{00000000-0000-0000-0000-000000000000}"/>
  <bookViews>
    <workbookView xWindow="-110" yWindow="-110" windowWidth="19420" windowHeight="11500" tabRatio="741" activeTab="1" xr2:uid="{00000000-000D-0000-FFFF-FFFF00000000}"/>
  </bookViews>
  <sheets>
    <sheet name="Instructions" sheetId="2" r:id="rId1"/>
    <sheet name="Basic-Products" sheetId="1" r:id="rId2"/>
    <sheet name="Matrix-Item-Products" sheetId="3" r:id="rId3"/>
    <sheet name="Assembly-Products" sheetId="4" r:id="rId4"/>
    <sheet name="Serialized-Products" sheetId="6" r:id="rId5"/>
    <sheet name="Lot-Products" sheetId="7" r:id="rId6"/>
    <sheet name="Service-Products" sheetId="5" r:id="rId7"/>
    <sheet name="Kit-Products" sheetId="9" r:id="rId8"/>
    <sheet name="Proxy-Products" sheetId="8" r:id="rId9"/>
    <sheet name="Drop-Ship-Products"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1" l="1"/>
  <c r="U14" i="1"/>
  <c r="U15" i="1"/>
  <c r="U16" i="1"/>
  <c r="U17" i="1"/>
  <c r="U18" i="1"/>
  <c r="U19" i="1"/>
  <c r="U20" i="1"/>
  <c r="U21" i="1"/>
  <c r="U22" i="1"/>
  <c r="U23" i="1"/>
  <c r="K13" i="1"/>
  <c r="L13" i="1"/>
  <c r="N13" i="1" s="1"/>
  <c r="M13" i="1"/>
  <c r="O13" i="1"/>
  <c r="P13" i="1"/>
  <c r="Q13" i="1"/>
  <c r="S13" i="1"/>
  <c r="K14" i="1"/>
  <c r="L14" i="1"/>
  <c r="M14" i="1" s="1"/>
  <c r="O14" i="1"/>
  <c r="P14" i="1"/>
  <c r="Q14" i="1"/>
  <c r="S14" i="1"/>
  <c r="K15" i="1"/>
  <c r="L15" i="1"/>
  <c r="M15" i="1" s="1"/>
  <c r="N15" i="1"/>
  <c r="O15" i="1"/>
  <c r="P15" i="1"/>
  <c r="Q15" i="1"/>
  <c r="S15" i="1"/>
  <c r="K16" i="1"/>
  <c r="L16" i="1"/>
  <c r="M16" i="1"/>
  <c r="N16" i="1"/>
  <c r="O16" i="1"/>
  <c r="P16" i="1"/>
  <c r="Q16" i="1"/>
  <c r="R16" i="1"/>
  <c r="S16" i="1"/>
  <c r="K17" i="1"/>
  <c r="L17" i="1"/>
  <c r="N17" i="1" s="1"/>
  <c r="M17" i="1"/>
  <c r="O17" i="1"/>
  <c r="P17" i="1"/>
  <c r="Q17" i="1"/>
  <c r="S17" i="1"/>
  <c r="K18" i="1"/>
  <c r="L18" i="1"/>
  <c r="M18" i="1" s="1"/>
  <c r="O18" i="1"/>
  <c r="P18" i="1"/>
  <c r="Q18" i="1"/>
  <c r="S18" i="1"/>
  <c r="K19" i="1"/>
  <c r="L19" i="1"/>
  <c r="M19" i="1" s="1"/>
  <c r="N19" i="1"/>
  <c r="O19" i="1"/>
  <c r="P19" i="1"/>
  <c r="Q19" i="1"/>
  <c r="R19" i="1"/>
  <c r="S19" i="1"/>
  <c r="K20" i="1"/>
  <c r="L20" i="1"/>
  <c r="M20" i="1" s="1"/>
  <c r="O20" i="1"/>
  <c r="P20" i="1"/>
  <c r="Q20" i="1"/>
  <c r="S20" i="1"/>
  <c r="K21" i="1"/>
  <c r="L21" i="1"/>
  <c r="N21" i="1" s="1"/>
  <c r="O21" i="1"/>
  <c r="P21" i="1"/>
  <c r="Q21" i="1"/>
  <c r="S21" i="1"/>
  <c r="K22" i="1"/>
  <c r="L22" i="1"/>
  <c r="M22" i="1" s="1"/>
  <c r="O22" i="1"/>
  <c r="P22" i="1"/>
  <c r="Q22" i="1"/>
  <c r="S22" i="1"/>
  <c r="K23" i="1"/>
  <c r="L23" i="1"/>
  <c r="M23" i="1" s="1"/>
  <c r="N23" i="1"/>
  <c r="O23" i="1"/>
  <c r="P23" i="1"/>
  <c r="Q23" i="1"/>
  <c r="S23" i="1"/>
  <c r="G13" i="1"/>
  <c r="G14" i="1"/>
  <c r="G15" i="1"/>
  <c r="G16" i="1"/>
  <c r="G17" i="1"/>
  <c r="G18" i="1"/>
  <c r="G19" i="1"/>
  <c r="G20" i="1"/>
  <c r="G21" i="1"/>
  <c r="G22" i="1"/>
  <c r="G23" i="1"/>
  <c r="G11" i="1"/>
  <c r="U11" i="1"/>
  <c r="U12" i="1"/>
  <c r="K11" i="1"/>
  <c r="L11" i="1"/>
  <c r="N11" i="1" s="1"/>
  <c r="O11" i="1"/>
  <c r="P11" i="1"/>
  <c r="Q11" i="1"/>
  <c r="S11" i="1"/>
  <c r="K12" i="1"/>
  <c r="L12" i="1"/>
  <c r="N12" i="1" s="1"/>
  <c r="O12" i="1"/>
  <c r="P12" i="1"/>
  <c r="Q12" i="1"/>
  <c r="S12" i="1"/>
  <c r="G12" i="1"/>
  <c r="R20" i="1" l="1"/>
  <c r="N20" i="1"/>
  <c r="R15" i="1"/>
  <c r="R23" i="1"/>
  <c r="M21" i="1"/>
  <c r="R22" i="1"/>
  <c r="N22" i="1"/>
  <c r="R18" i="1"/>
  <c r="N18" i="1"/>
  <c r="R14" i="1"/>
  <c r="N14" i="1"/>
  <c r="R21" i="1"/>
  <c r="R17" i="1"/>
  <c r="R13" i="1"/>
  <c r="M11" i="1"/>
  <c r="M12" i="1"/>
  <c r="R11" i="1"/>
  <c r="R12" i="1"/>
  <c r="U6" i="1" l="1"/>
  <c r="U7" i="1"/>
  <c r="S6" i="1"/>
  <c r="P6" i="1"/>
  <c r="S7" i="1"/>
  <c r="Q7" i="1"/>
  <c r="P7" i="1"/>
  <c r="K7" i="1"/>
  <c r="L7" i="1"/>
  <c r="R7" i="1" s="1"/>
  <c r="O7" i="1"/>
  <c r="Q6" i="1"/>
  <c r="O6" i="1"/>
  <c r="G6" i="1"/>
  <c r="G7" i="1"/>
  <c r="U5" i="1"/>
  <c r="U8" i="1"/>
  <c r="U9" i="1"/>
  <c r="U10" i="1"/>
  <c r="S5" i="1"/>
  <c r="Q5" i="1"/>
  <c r="P5" i="1"/>
  <c r="K5" i="1"/>
  <c r="L5" i="1"/>
  <c r="M5" i="1" s="1"/>
  <c r="O5" i="1"/>
  <c r="G5" i="1"/>
  <c r="U4" i="1"/>
  <c r="S4" i="1"/>
  <c r="Q4" i="1"/>
  <c r="P4" i="1"/>
  <c r="K4" i="1"/>
  <c r="L4" i="1"/>
  <c r="M4" i="1" s="1"/>
  <c r="O4" i="1"/>
  <c r="G4" i="1"/>
  <c r="G2" i="1"/>
  <c r="G3" i="1"/>
  <c r="G8" i="1"/>
  <c r="G9" i="1"/>
  <c r="G10" i="1"/>
  <c r="U2" i="1"/>
  <c r="U3" i="1"/>
  <c r="S2" i="1"/>
  <c r="S3" i="1"/>
  <c r="S8" i="1"/>
  <c r="S9" i="1"/>
  <c r="S10" i="1"/>
  <c r="L2" i="1"/>
  <c r="M2" i="1" s="1"/>
  <c r="L3" i="1"/>
  <c r="R3" i="1" s="1"/>
  <c r="L8" i="1"/>
  <c r="N8" i="1" s="1"/>
  <c r="L9" i="1"/>
  <c r="R9" i="1" s="1"/>
  <c r="L10" i="1"/>
  <c r="R10" i="1" s="1"/>
  <c r="K2" i="1"/>
  <c r="P2" i="1"/>
  <c r="Q2" i="1"/>
  <c r="K3" i="1"/>
  <c r="P3" i="1"/>
  <c r="Q3" i="1"/>
  <c r="K8" i="1"/>
  <c r="P8" i="1"/>
  <c r="Q8" i="1"/>
  <c r="K9" i="1"/>
  <c r="P9" i="1"/>
  <c r="Q9" i="1"/>
  <c r="K10" i="1"/>
  <c r="P10" i="1"/>
  <c r="Q10" i="1"/>
  <c r="O2" i="1"/>
  <c r="O3" i="1"/>
  <c r="O8" i="1"/>
  <c r="O9" i="1"/>
  <c r="O10" i="1"/>
  <c r="R8" i="1" l="1"/>
  <c r="L6" i="1"/>
  <c r="N6" i="1" s="1"/>
  <c r="M9" i="1"/>
  <c r="K6" i="1"/>
  <c r="N7" i="1"/>
  <c r="M7" i="1"/>
  <c r="N3" i="1"/>
  <c r="N10" i="1"/>
  <c r="M10" i="1"/>
  <c r="M8" i="1"/>
  <c r="N5" i="1"/>
  <c r="R5" i="1"/>
  <c r="N4" i="1"/>
  <c r="R4" i="1"/>
  <c r="N2" i="1"/>
  <c r="R2" i="1"/>
  <c r="M3" i="1"/>
  <c r="N9" i="1"/>
  <c r="M6" i="1" l="1"/>
  <c r="R6" i="1"/>
</calcChain>
</file>

<file path=xl/sharedStrings.xml><?xml version="1.0" encoding="utf-8"?>
<sst xmlns="http://schemas.openxmlformats.org/spreadsheetml/2006/main" count="746" uniqueCount="189">
  <si>
    <t>Product Name</t>
  </si>
  <si>
    <t>Product Code</t>
  </si>
  <si>
    <t>Bar Code</t>
  </si>
  <si>
    <t>Product Category</t>
  </si>
  <si>
    <t>Manufacturer</t>
  </si>
  <si>
    <t>Website</t>
  </si>
  <si>
    <t>Product Images</t>
  </si>
  <si>
    <t>Description</t>
  </si>
  <si>
    <t>Qty in Stock</t>
  </si>
  <si>
    <t>Reorder Level</t>
  </si>
  <si>
    <t>Unit Cost</t>
  </si>
  <si>
    <t>Instructions</t>
  </si>
  <si>
    <t>Preferred Vendor</t>
  </si>
  <si>
    <t>Preferred Vendor Part Number</t>
  </si>
  <si>
    <t>Preferred Vendor Price</t>
  </si>
  <si>
    <t>Preferred Vendor Order Qty</t>
  </si>
  <si>
    <t>SEO Title</t>
  </si>
  <si>
    <t>SEO Description</t>
  </si>
  <si>
    <t>SEO Keywords</t>
  </si>
  <si>
    <t>Income Account</t>
  </si>
  <si>
    <t>COGS Account</t>
  </si>
  <si>
    <t>Asset Account</t>
  </si>
  <si>
    <t>QuickBooks Item</t>
  </si>
  <si>
    <t>Tax Category</t>
  </si>
  <si>
    <t>Custom Field 1 (if any)</t>
  </si>
  <si>
    <t>Custom Field 2 (if any)</t>
  </si>
  <si>
    <t>Product Stock Manager</t>
  </si>
  <si>
    <t>Taxable</t>
  </si>
  <si>
    <t>(5) Description field can accept plain text or formatted text in HTML format (both of which are shown in the sample data in this spreadsheet)</t>
  </si>
  <si>
    <t>(7) Product image or images can be specified as .jpg or .gif ; if specifying multiple images for the product they should be separate by a comma. Please note that you are only specifying the image filenames here so it is associated with the product information. The actual image files will have to be uploaded separately (see "Products tab &gt; Import Product Images") to the server and this can be done in bulk.</t>
  </si>
  <si>
    <t>For All Product Types</t>
  </si>
  <si>
    <t>Matrix Item</t>
  </si>
  <si>
    <t>Color</t>
  </si>
  <si>
    <t>Size</t>
  </si>
  <si>
    <t>(8) The next few tabs show sample data for different product types, please select the tab that applies for your products.</t>
  </si>
  <si>
    <t>Default PriceBook</t>
  </si>
  <si>
    <t>Manufacturer Part No</t>
  </si>
  <si>
    <t>(1) Assembly column should be set to "yes" for Assembly Products (ones that will be build from other component products) and "no" for non-Assembly products</t>
  </si>
  <si>
    <t>(3) The "Unit Cost" column can be set to 0.0 during import since the Unit Cost of the Assembly will be calculated based on the Unit Cost of the components</t>
  </si>
  <si>
    <t>(4) The Vendor  columns (Q-T columns) can be left blank since the Assembly product is built rather than acquired from a Vendor.</t>
  </si>
  <si>
    <t>Assembly</t>
  </si>
  <si>
    <t>Manufacturer Part No.</t>
  </si>
  <si>
    <t>Length (in)</t>
  </si>
  <si>
    <t>Width (in)</t>
  </si>
  <si>
    <t>Height (in)</t>
  </si>
  <si>
    <t>(8) Length, Width, Height, Weight columns are optional - this information is necessary only if the shipping rates are going to be determine based on weight and volume directly from the Shipping Carrier.</t>
  </si>
  <si>
    <t>ASIN</t>
  </si>
  <si>
    <t>Service</t>
  </si>
  <si>
    <t>Expense Account</t>
  </si>
  <si>
    <t>(1) Service column should be set to "yes" for Service Products (non-inventory) and "no" for Non-Service (inventory) products</t>
  </si>
  <si>
    <t>(2) Service products do not have columns for "Manufacturer", "Vendor" fields since these are not purchased products</t>
  </si>
  <si>
    <t>(3) Service products do not have columns for "Cost of Goods Sold" and "Inventory Asset" since they are non-inventory and instead has column for "Expense Account".</t>
  </si>
  <si>
    <t>Weight-Major (lbs)</t>
  </si>
  <si>
    <t>Weight-Minor (oz)</t>
  </si>
  <si>
    <t>Stock Location</t>
  </si>
  <si>
    <t>Send Stock Notifications</t>
  </si>
  <si>
    <t xml:space="preserve"> For "Matrix Item" Product Type</t>
  </si>
  <si>
    <t xml:space="preserve"> For "Serialized" Product Type</t>
  </si>
  <si>
    <t xml:space="preserve"> For "Assembly" Product Type</t>
  </si>
  <si>
    <t xml:space="preserve"> For "Service" Product Type</t>
  </si>
  <si>
    <t>(1) "Matrix Item" column should be set to "yes" for Matrix Item products (organized/inventory tracked by attributes Size and/or Color)</t>
  </si>
  <si>
    <t>(2) "Matrix Item" column should be set to "no" for non-Matrix Item products (matrix item products and non-matrix items products can be mixed on the same sheet - an example is shown on line 66 of the "Matrix-Item-Products" tab)</t>
  </si>
  <si>
    <t>(1) "Serialized" column should be set to "yes" for Serialized Inventory Products (every inventory unit has an unique serial number) and "no" for non-Serialized products</t>
  </si>
  <si>
    <t>Serialized</t>
  </si>
  <si>
    <t>Serial No</t>
  </si>
  <si>
    <t>(4) You can add additional columns for additional PriceBooks - however, PriceBooks must be defined in the system prior to import to be recognized for mapping during import. Naming the column headers as "PriceBookName PriceBook" will ensure that it gets automatically mapped during product import (e.g. if you have a PriceBook called "E-Commerce" or "Wholesale" in the system, name the columns "E-Commerce PriceBook" or "Wholesale PriceBook"), otherwise you can always manually map the column to the respective PriceBook in the system.</t>
  </si>
  <si>
    <t>(1) Column headers marked in RED are Mandatory, the rest are Optional.</t>
  </si>
  <si>
    <t>(2) Product Codes must be unique for a product - they are treated as the unique identifier for each product in the system.
      Product Codes cannot contain special characters like apostrophe, quotes, semicolons, commas etc.</t>
  </si>
  <si>
    <t>(3) Product Category - can specify same product to multiple categories, the categories must separated by a comma (e.g. Hardware, Software).
      If specifying multiple levels of hierarchy, the category levels must be separate by :: (e.g. Hardware::Accessories).</t>
  </si>
  <si>
    <t>(4) The product image list must be duplicated across all rows of a product for all matrix attribute combinations (you cannot have different images for different skus - all the images must be specified separated by commas). The same applies to Description, SEO fields etc. where the information is managed at the product level and each sku cannot have a different Description etc.</t>
  </si>
  <si>
    <t>(3) 
The attributes (e.g. Style, Color, Size) should be defined in "Settings &gt; Matrix Items Configuration" so it can be mapped during import. 
One row per combination of attributes (e.g. Small-Pink), different SKUs for the product can have different pricing (e.g. Small-Pink vs X-Large-Pink). 
Every row must have the same product code (so it is identified to be a part of the same product) but should have different barcodes (if barcodes are used) so that the barcode when scanned identifies the unique sku (e.g. Small-Pink) of the product.
Please note that the attribute names are case-sensitive so make sure to use the same case throughout (e.g. "Medium" is treated as different than "medium").
Please also note that you want to create the Matrix Item attributes in "Settings &gt; Matrix Items Configuration" in the order in which you expect customers to select the attributes when making a purchase (e.g. Style, then Color, then Size). The columns in this spreadsheet for the attributes should also reflect the same order.</t>
  </si>
  <si>
    <t>(9) Once you have completed the data input in that tab, you can export the contents of that tab to a CSV file for import into Agiliron (File &gt; Save As &gt; CSV (Comma Delimited) (*.csv)). If you are on a Mac, do “File &gt; Save As” and select file type “CSV (Windows)” and then save the csv file.</t>
  </si>
  <si>
    <t>Assembly Component Products</t>
  </si>
  <si>
    <t>(2) The components of the Assembly product must be specified in Column E (Assembly Component Products) - the format is ProductCode:Qty for each of the parts of the assembly separate by semi-colon</t>
  </si>
  <si>
    <t>(2) "Qty in Stock" must be set to 1 per row since there is only one item with that serial number.</t>
  </si>
  <si>
    <t>Lot Tracking</t>
  </si>
  <si>
    <t xml:space="preserve"> For "Lot Tracking" Product Type</t>
  </si>
  <si>
    <t>(1) "Lot Tracking" column should be set to "yes" for Lot Tracking Inventory Products (every inventory unit has an Lot number) and "no" for non-Lot Tracking products</t>
  </si>
  <si>
    <t>Lot Number</t>
  </si>
  <si>
    <t>Lot Operator</t>
  </si>
  <si>
    <t>Lot Quantity</t>
  </si>
  <si>
    <t>Lot Created Time</t>
  </si>
  <si>
    <t>Lot Expires Time</t>
  </si>
  <si>
    <t>(2) "Lot Quantity" must be set to the quantity in the Lot number specified in that row.</t>
  </si>
  <si>
    <t>Matrix SKU Code</t>
  </si>
  <si>
    <t>(9) ASIN is the "Amazon Standard Identification Number" for the Amazon Marketplace - it is an optional field and relevant only for Amazon Sellers</t>
  </si>
  <si>
    <t>FNSKU</t>
  </si>
  <si>
    <t>(10) FNSKU is the Amazon FBA "Fulfillment Network SKU" Number - it is an optional field and relevant only to Amazon FBA users</t>
  </si>
  <si>
    <t>(6) You can add additional columns for additional Custom Fields - however, these Custom Fields must be defined in the system (see "Settings &gt; Custom Field Setings &gt; Product Custom Fields" in Agiliron) prior to import to be recognized for mapping during import.</t>
  </si>
  <si>
    <t>eBay Item ID</t>
  </si>
  <si>
    <t>eBay Variation SKU</t>
  </si>
  <si>
    <t>Proxy</t>
  </si>
  <si>
    <t>Proxy Source Product</t>
  </si>
  <si>
    <t>Kit</t>
  </si>
  <si>
    <t>Kit Component Products</t>
  </si>
  <si>
    <t>Drop-Ship</t>
  </si>
  <si>
    <t>Auto Create PO at Reorder Level</t>
  </si>
  <si>
    <t>Discontinued</t>
  </si>
  <si>
    <t>Bin Location</t>
  </si>
  <si>
    <t>RAPIDO</t>
  </si>
  <si>
    <t>MRKM</t>
  </si>
  <si>
    <t>RAILROAD</t>
  </si>
  <si>
    <t>PAINT SCHEME</t>
  </si>
  <si>
    <t>PREORDER</t>
  </si>
  <si>
    <t>COMMEMORATIVE</t>
  </si>
  <si>
    <t>ROYALTY</t>
  </si>
  <si>
    <t>NO</t>
  </si>
  <si>
    <t>YES</t>
  </si>
  <si>
    <t>DISPLAY</t>
  </si>
  <si>
    <t>Project Code</t>
  </si>
  <si>
    <t>HO Scale</t>
  </si>
  <si>
    <t>SCALE</t>
  </si>
  <si>
    <t>CONTROL</t>
  </si>
  <si>
    <t>EXCLUSIVE</t>
  </si>
  <si>
    <t>Order Units</t>
  </si>
  <si>
    <t>each</t>
  </si>
  <si>
    <t>ECOMMCAD</t>
  </si>
  <si>
    <t>ECOMMUSD</t>
  </si>
  <si>
    <t>Dealer1 CAD</t>
  </si>
  <si>
    <t>Dealer1 USD</t>
  </si>
  <si>
    <t>Dealer2 USD</t>
  </si>
  <si>
    <t>Dealer3 USD</t>
  </si>
  <si>
    <t>Distributors USD</t>
  </si>
  <si>
    <t>Employee CAD</t>
  </si>
  <si>
    <t>Employee USD</t>
  </si>
  <si>
    <t>Special Wheelsets</t>
  </si>
  <si>
    <t>WARRANTY</t>
  </si>
  <si>
    <t>Gunfor Toy Manufacturing Co. Ltd.</t>
  </si>
  <si>
    <t>85007</t>
  </si>
  <si>
    <t>HO GE P32AC-DM (DC/Silent): CDOT - New Haven: #229</t>
  </si>
  <si>
    <t>85008</t>
  </si>
  <si>
    <t>HO GE P32AC-DM (DC/Silent): CDOT - New Haven: #231</t>
  </si>
  <si>
    <t>85009</t>
  </si>
  <si>
    <t>HO GE P32AC-DM (DC/Silent): Metro North - Silver/Blue Stripe: #202</t>
  </si>
  <si>
    <t>85010</t>
  </si>
  <si>
    <t>HO GE P32AC-DM (DC/Silent): Metro North - Silver/Blue Stripe: #205</t>
  </si>
  <si>
    <t>85011</t>
  </si>
  <si>
    <t>HO GE P32AC-DM (DC/Silent): Metro North - Silver/Blue Stripe: #215</t>
  </si>
  <si>
    <t>85012</t>
  </si>
  <si>
    <t>HO GE P32AC-DM (DC/Silent): Metro North - Blue/Red/Silver: #219</t>
  </si>
  <si>
    <t>85013</t>
  </si>
  <si>
    <t>HO GE P32AC-DM (DC/Silent): Metro North - Blue/Red/Silver: #222</t>
  </si>
  <si>
    <t>85014</t>
  </si>
  <si>
    <t>HO GE P32AC-DM (DC/Silent): Metro North - Blue/Red/Silver: #225</t>
  </si>
  <si>
    <t>85015</t>
  </si>
  <si>
    <t xml:space="preserve">HO GE P32AC-DM (DC/Silent): Metro North - Original Scheme: #208 </t>
  </si>
  <si>
    <t>85016</t>
  </si>
  <si>
    <t>HO GE P32AC-DM (DC/Silent): Metro North - New York Central: #211</t>
  </si>
  <si>
    <t>85017</t>
  </si>
  <si>
    <t>HO GE P32AC-DM (DC/Silent): Metro North - Employee Tribute: #214</t>
  </si>
  <si>
    <t>85507</t>
  </si>
  <si>
    <t>HO GE P32AC-DM (DC/DCC/Sound):  CDOT - New Haven: #229</t>
  </si>
  <si>
    <t>85508</t>
  </si>
  <si>
    <t>HO GE P32AC-DM (DC/DCC/Sound):  CDOT - New Haven: #231</t>
  </si>
  <si>
    <t>85509</t>
  </si>
  <si>
    <t>HO GE P32AC-DM (DC/DCC/Sound):  Metro North - Silver/Blue Stripe: #202</t>
  </si>
  <si>
    <t>85510</t>
  </si>
  <si>
    <t>HO GE P32AC-DM (DC/DCC/Sound):  Metro North - Silver/Blue Stripe: #205</t>
  </si>
  <si>
    <t>85511</t>
  </si>
  <si>
    <t>HO GE P32AC-DM (DC/DCC/Sound):  Metro North - Silver/Blue Stripe: #215</t>
  </si>
  <si>
    <t>85512</t>
  </si>
  <si>
    <t>HO GE P32AC-DM (DC/DCC/Sound):  Metro North - Blue/Red/Silver: #219</t>
  </si>
  <si>
    <t>85513</t>
  </si>
  <si>
    <t>HO GE P32AC-DM (DC/DCC/Sound):  Metro North - Blue/Red/Silver: #222</t>
  </si>
  <si>
    <t>85514</t>
  </si>
  <si>
    <t>HO GE P32AC-DM (DC/DCC/Sound):  Metro North - Blue/Red/Silver: #225</t>
  </si>
  <si>
    <t>85515</t>
  </si>
  <si>
    <t xml:space="preserve">HO GE P32AC-DM (DC/DCC/Sound):  Metro North - Original Scheme: #208 </t>
  </si>
  <si>
    <t>85516</t>
  </si>
  <si>
    <t>HO GE P32AC-DM (DC/DCC/Sound):  Metro North - New York Central: #211</t>
  </si>
  <si>
    <t>85517</t>
  </si>
  <si>
    <t>HO GE P32AC-DM (DC/DCC/Sound):  Metro North - Employee Tribute: #214</t>
  </si>
  <si>
    <t>HO Scale::Diesel Locomotives::P32DM-AC</t>
  </si>
  <si>
    <t>DC</t>
  </si>
  <si>
    <t>MTA</t>
  </si>
  <si>
    <t>Metro North</t>
  </si>
  <si>
    <t>ConnDOT</t>
  </si>
  <si>
    <t>CDOT McGinnis</t>
  </si>
  <si>
    <t>MNCR Silver and Blue</t>
  </si>
  <si>
    <t>MNCR Red and Blue</t>
  </si>
  <si>
    <t>MNCR As Delivered</t>
  </si>
  <si>
    <t>MNCR New York Central</t>
  </si>
  <si>
    <t>MNCR Employee Tribute</t>
  </si>
  <si>
    <t>DCC/Sound</t>
  </si>
  <si>
    <t>General Electric, GE, Erie Pennsylvania, Amtrak Monocoque Diesel 103 mph, Dual Mode, third rail, New York, Grand Central Terminal, Penn Station, Connecticut Department of Transport, ConnDot, New Haven Railroad, McGinnis, Passenger, Commuter</t>
  </si>
  <si>
    <t>General Electric, GE, Erie Pennsylvania, Amtrak Monocoque Diesel 103 mph, Dual Mode, third rail, New York, Grand Central Terminal, Penn Station, Metro North, Metropolitan Transit Authority, MTA, Silver, Blue, Passenger, Commuter</t>
  </si>
  <si>
    <t>General Electric, GE, Erie Pennsylvania, Amtrak Monocoque Diesel 103 mph, Dual Mode, third rail, New York, Grand Central Terminal, Penn Station, Metro North, Metropolitan Transit Authority, MTA, Silver, Blue, Red, Passenger, Commuter</t>
  </si>
  <si>
    <t>General Electric, GE, Erie Pennsylvania, Amtrak Monocoque Diesel 103 mph, Dual Mode, third rail, New York, Grand Central Terminal, Penn Station, Metro North, Metropolitan Transit Authority, MTA, New York Central, NYC, 5 stripe, two-tone grey, Passenger, Commuter</t>
  </si>
  <si>
    <t>General Electric, GE, Erie Pennsylvania, Amtrak Monocoque Diesel 103 mph, Dual Mode, third rail, New York, Grand Central Terminal, Penn Station, Metro North, Metropolitan Transit Authority, MTA, Blue, employee tribute, Passenger, Commuter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</si>
</sst>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0" x14ac:knownFonts="1">
    <font>
      <sz val="11"/>
      <color theme="1"/>
      <name val="Calibri"/>
      <family val="2"/>
      <scheme val="minor"/>
    </font>
    <font>
      <sz val="11"/>
      <color indexed="8"/>
      <name val="Calibri"/>
      <family val="2"/>
    </font>
    <font>
      <b/>
      <sz val="11"/>
      <color indexed="10"/>
      <name val="Calibri"/>
      <family val="2"/>
    </font>
    <font>
      <sz val="8"/>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1"/>
      <color indexed="62"/>
      <name val="Calibri"/>
      <family val="2"/>
    </font>
    <font>
      <sz val="10"/>
      <name val="Arial"/>
      <family val="2"/>
    </font>
    <font>
      <sz val="10"/>
      <name val="Verdana"/>
      <family val="2"/>
    </font>
    <font>
      <b/>
      <sz val="18"/>
      <color indexed="62"/>
      <name val="Cambria"/>
      <family val="2"/>
    </font>
    <font>
      <b/>
      <sz val="15"/>
      <color indexed="62"/>
      <name val="Calibri"/>
      <family val="2"/>
    </font>
    <font>
      <b/>
      <sz val="13"/>
      <color indexed="62"/>
      <name val="Calibri"/>
      <family val="2"/>
    </font>
    <font>
      <sz val="11"/>
      <color indexed="14"/>
      <name val="Calibri"/>
      <family val="2"/>
    </font>
    <font>
      <sz val="11"/>
      <color theme="1"/>
      <name val="Calibri"/>
      <family val="2"/>
      <scheme val="minor"/>
    </font>
    <font>
      <sz val="12"/>
      <color theme="1"/>
      <name val="Calibri"/>
      <family val="2"/>
      <scheme val="minor"/>
    </font>
    <font>
      <sz val="11"/>
      <color theme="0"/>
      <name val="Calibri"/>
      <family val="2"/>
      <scheme val="minor"/>
    </font>
    <font>
      <sz val="12"/>
      <color theme="0"/>
      <name val="Calibri"/>
      <family val="2"/>
      <scheme val="minor"/>
    </font>
    <font>
      <sz val="11"/>
      <color rgb="FF9C0006"/>
      <name val="Calibri"/>
      <family val="2"/>
      <scheme val="minor"/>
    </font>
    <font>
      <sz val="12"/>
      <color rgb="FF9C0006"/>
      <name val="Calibri"/>
      <family val="2"/>
      <scheme val="minor"/>
    </font>
    <font>
      <b/>
      <sz val="11"/>
      <color rgb="FFFA7D00"/>
      <name val="Calibri"/>
      <family val="2"/>
      <scheme val="minor"/>
    </font>
    <font>
      <b/>
      <sz val="12"/>
      <color rgb="FFFA7D00"/>
      <name val="Calibri"/>
      <family val="2"/>
      <scheme val="minor"/>
    </font>
    <font>
      <b/>
      <sz val="11"/>
      <color theme="0"/>
      <name val="Calibri"/>
      <family val="2"/>
      <scheme val="minor"/>
    </font>
    <font>
      <b/>
      <sz val="12"/>
      <color theme="0"/>
      <name val="Calibri"/>
      <family val="2"/>
      <scheme val="minor"/>
    </font>
    <font>
      <i/>
      <sz val="11"/>
      <color rgb="FF7F7F7F"/>
      <name val="Calibri"/>
      <family val="2"/>
      <scheme val="minor"/>
    </font>
    <font>
      <i/>
      <sz val="12"/>
      <color rgb="FF7F7F7F"/>
      <name val="Calibri"/>
      <family val="2"/>
      <scheme val="minor"/>
    </font>
    <font>
      <sz val="11"/>
      <color rgb="FF006100"/>
      <name val="Calibri"/>
      <family val="2"/>
      <scheme val="minor"/>
    </font>
    <font>
      <sz val="12"/>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2"/>
      <color rgb="FF3F3F76"/>
      <name val="Calibri"/>
      <family val="2"/>
      <scheme val="minor"/>
    </font>
    <font>
      <sz val="11"/>
      <color rgb="FFFA7D00"/>
      <name val="Calibri"/>
      <family val="2"/>
      <scheme val="minor"/>
    </font>
    <font>
      <sz val="12"/>
      <color rgb="FFFA7D00"/>
      <name val="Calibri"/>
      <family val="2"/>
      <scheme val="minor"/>
    </font>
    <font>
      <sz val="11"/>
      <color rgb="FF9C6500"/>
      <name val="Calibri"/>
      <family val="2"/>
      <scheme val="minor"/>
    </font>
    <font>
      <sz val="12"/>
      <color rgb="FF9C5700"/>
      <name val="Calibri"/>
      <family val="2"/>
      <scheme val="minor"/>
    </font>
    <font>
      <b/>
      <sz val="11"/>
      <color rgb="FF3F3F3F"/>
      <name val="Calibri"/>
      <family val="2"/>
      <scheme val="minor"/>
    </font>
    <font>
      <b/>
      <sz val="12"/>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b/>
      <sz val="12"/>
      <color theme="1"/>
      <name val="Calibri"/>
      <family val="2"/>
      <scheme val="minor"/>
    </font>
    <font>
      <sz val="11"/>
      <color rgb="FFFF0000"/>
      <name val="Calibri"/>
      <family val="2"/>
      <scheme val="minor"/>
    </font>
    <font>
      <sz val="12"/>
      <color rgb="FFFF0000"/>
      <name val="Calibri"/>
      <family val="2"/>
      <scheme val="minor"/>
    </font>
    <font>
      <b/>
      <sz val="11"/>
      <color rgb="FFFF0000"/>
      <name val="Calibri"/>
      <family val="2"/>
      <scheme val="minor"/>
    </font>
    <font>
      <b/>
      <sz val="14"/>
      <color theme="1"/>
      <name val="Calibri"/>
      <family val="2"/>
      <scheme val="minor"/>
    </font>
    <font>
      <b/>
      <sz val="11"/>
      <name val="Calibri"/>
      <family val="2"/>
      <scheme val="minor"/>
    </font>
    <font>
      <b/>
      <sz val="11"/>
      <color theme="4"/>
      <name val="Calibri"/>
      <family val="2"/>
      <scheme val="minor"/>
    </font>
    <font>
      <sz val="10"/>
      <color theme="1"/>
      <name val="Arial"/>
      <family val="2"/>
    </font>
  </fonts>
  <fills count="51">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41"/>
      </patternFill>
    </fill>
    <fill>
      <patternFill patternType="solid">
        <fgColor indexed="44"/>
      </patternFill>
    </fill>
    <fill>
      <patternFill patternType="solid">
        <fgColor indexed="22"/>
      </patternFill>
    </fill>
    <fill>
      <patternFill patternType="solid">
        <fgColor indexed="29"/>
      </patternFill>
    </fill>
    <fill>
      <patternFill patternType="solid">
        <fgColor indexed="49"/>
      </patternFill>
    </fill>
    <fill>
      <patternFill patternType="solid">
        <fgColor indexed="19"/>
      </patternFill>
    </fill>
    <fill>
      <patternFill patternType="solid">
        <fgColor indexed="54"/>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30">
    <xf numFmtId="0" fontId="0" fillId="0" borderId="0"/>
    <xf numFmtId="0" fontId="23" fillId="17" borderId="0" applyNumberFormat="0" applyBorder="0" applyAlignment="0" applyProtection="0"/>
    <xf numFmtId="0" fontId="24" fillId="17" borderId="0" applyNumberFormat="0" applyBorder="0" applyAlignment="0" applyProtection="0"/>
    <xf numFmtId="0" fontId="1" fillId="3" borderId="0" applyNumberFormat="0" applyBorder="0" applyAlignment="0" applyProtection="0"/>
    <xf numFmtId="0" fontId="23" fillId="18" borderId="0" applyNumberFormat="0" applyBorder="0" applyAlignment="0" applyProtection="0"/>
    <xf numFmtId="0" fontId="24" fillId="18" borderId="0" applyNumberFormat="0" applyBorder="0" applyAlignment="0" applyProtection="0"/>
    <xf numFmtId="0" fontId="1" fillId="5" borderId="0" applyNumberFormat="0" applyBorder="0" applyAlignment="0" applyProtection="0"/>
    <xf numFmtId="0" fontId="23" fillId="19" borderId="0" applyNumberFormat="0" applyBorder="0" applyAlignment="0" applyProtection="0"/>
    <xf numFmtId="0" fontId="24" fillId="19" borderId="0" applyNumberFormat="0" applyBorder="0" applyAlignment="0" applyProtection="0"/>
    <xf numFmtId="0" fontId="1" fillId="2" borderId="0" applyNumberFormat="0" applyBorder="0" applyAlignment="0" applyProtection="0"/>
    <xf numFmtId="0" fontId="23" fillId="20" borderId="0" applyNumberFormat="0" applyBorder="0" applyAlignment="0" applyProtection="0"/>
    <xf numFmtId="0" fontId="24" fillId="20" borderId="0" applyNumberFormat="0" applyBorder="0" applyAlignment="0" applyProtection="0"/>
    <xf numFmtId="0" fontId="1" fillId="3" borderId="0" applyNumberFormat="0" applyBorder="0" applyAlignment="0" applyProtection="0"/>
    <xf numFmtId="0" fontId="23" fillId="21" borderId="0" applyNumberFormat="0" applyBorder="0" applyAlignment="0" applyProtection="0"/>
    <xf numFmtId="0" fontId="24" fillId="21" borderId="0" applyNumberFormat="0" applyBorder="0" applyAlignment="0" applyProtection="0"/>
    <xf numFmtId="0" fontId="1" fillId="7" borderId="0" applyNumberFormat="0" applyBorder="0" applyAlignment="0" applyProtection="0"/>
    <xf numFmtId="0" fontId="23" fillId="22" borderId="0" applyNumberFormat="0" applyBorder="0" applyAlignment="0" applyProtection="0"/>
    <xf numFmtId="0" fontId="24" fillId="22" borderId="0" applyNumberFormat="0" applyBorder="0" applyAlignment="0" applyProtection="0"/>
    <xf numFmtId="0" fontId="1" fillId="5" borderId="0" applyNumberFormat="0" applyBorder="0" applyAlignment="0" applyProtection="0"/>
    <xf numFmtId="0" fontId="23" fillId="23" borderId="0" applyNumberFormat="0" applyBorder="0" applyAlignment="0" applyProtection="0"/>
    <xf numFmtId="0" fontId="24" fillId="23" borderId="0" applyNumberFormat="0" applyBorder="0" applyAlignment="0" applyProtection="0"/>
    <xf numFmtId="0" fontId="1" fillId="9" borderId="0" applyNumberFormat="0" applyBorder="0" applyAlignment="0" applyProtection="0"/>
    <xf numFmtId="0" fontId="23" fillId="24" borderId="0" applyNumberFormat="0" applyBorder="0" applyAlignment="0" applyProtection="0"/>
    <xf numFmtId="0" fontId="24" fillId="24" borderId="0" applyNumberFormat="0" applyBorder="0" applyAlignment="0" applyProtection="0"/>
    <xf numFmtId="0" fontId="1" fillId="5" borderId="0" applyNumberFormat="0" applyBorder="0" applyAlignment="0" applyProtection="0"/>
    <xf numFmtId="0" fontId="23" fillId="25" borderId="0" applyNumberFormat="0" applyBorder="0" applyAlignment="0" applyProtection="0"/>
    <xf numFmtId="0" fontId="24" fillId="25" borderId="0" applyNumberFormat="0" applyBorder="0" applyAlignment="0" applyProtection="0"/>
    <xf numFmtId="0" fontId="1" fillId="2" borderId="0" applyNumberFormat="0" applyBorder="0" applyAlignment="0" applyProtection="0"/>
    <xf numFmtId="0" fontId="23" fillId="26" borderId="0" applyNumberFormat="0" applyBorder="0" applyAlignment="0" applyProtection="0"/>
    <xf numFmtId="0" fontId="24" fillId="26" borderId="0" applyNumberFormat="0" applyBorder="0" applyAlignment="0" applyProtection="0"/>
    <xf numFmtId="0" fontId="1" fillId="9" borderId="0" applyNumberFormat="0" applyBorder="0" applyAlignment="0" applyProtection="0"/>
    <xf numFmtId="0" fontId="23" fillId="27" borderId="0" applyNumberFormat="0" applyBorder="0" applyAlignment="0" applyProtection="0"/>
    <xf numFmtId="0" fontId="24" fillId="27" borderId="0" applyNumberFormat="0" applyBorder="0" applyAlignment="0" applyProtection="0"/>
    <xf numFmtId="0" fontId="1" fillId="8"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1" fillId="5" borderId="0" applyNumberFormat="0" applyBorder="0" applyAlignment="0" applyProtection="0"/>
    <xf numFmtId="0" fontId="25" fillId="29" borderId="0" applyNumberFormat="0" applyBorder="0" applyAlignment="0" applyProtection="0"/>
    <xf numFmtId="0" fontId="24" fillId="29" borderId="0" applyNumberFormat="0" applyBorder="0" applyAlignment="0" applyProtection="0"/>
    <xf numFmtId="0" fontId="4" fillId="11" borderId="0" applyNumberFormat="0" applyBorder="0" applyAlignment="0" applyProtection="0"/>
    <xf numFmtId="0" fontId="25" fillId="30" borderId="0" applyNumberFormat="0" applyBorder="0" applyAlignment="0" applyProtection="0"/>
    <xf numFmtId="0" fontId="24" fillId="30" borderId="0" applyNumberFormat="0" applyBorder="0" applyAlignment="0" applyProtection="0"/>
    <xf numFmtId="0" fontId="4" fillId="10" borderId="0" applyNumberFormat="0" applyBorder="0" applyAlignment="0" applyProtection="0"/>
    <xf numFmtId="0" fontId="25" fillId="31" borderId="0" applyNumberFormat="0" applyBorder="0" applyAlignment="0" applyProtection="0"/>
    <xf numFmtId="0" fontId="24" fillId="31" borderId="0" applyNumberFormat="0" applyBorder="0" applyAlignment="0" applyProtection="0"/>
    <xf numFmtId="0" fontId="4" fillId="2" borderId="0" applyNumberFormat="0" applyBorder="0" applyAlignment="0" applyProtection="0"/>
    <xf numFmtId="0" fontId="25" fillId="32" borderId="0" applyNumberFormat="0" applyBorder="0" applyAlignment="0" applyProtection="0"/>
    <xf numFmtId="0" fontId="24" fillId="32" borderId="0" applyNumberFormat="0" applyBorder="0" applyAlignment="0" applyProtection="0"/>
    <xf numFmtId="0" fontId="4" fillId="9" borderId="0" applyNumberFormat="0" applyBorder="0" applyAlignment="0" applyProtection="0"/>
    <xf numFmtId="0" fontId="25" fillId="33" borderId="0" applyNumberFormat="0" applyBorder="0" applyAlignment="0" applyProtection="0"/>
    <xf numFmtId="0" fontId="24" fillId="33" borderId="0" applyNumberFormat="0" applyBorder="0" applyAlignment="0" applyProtection="0"/>
    <xf numFmtId="0" fontId="4" fillId="11" borderId="0" applyNumberFormat="0" applyBorder="0" applyAlignment="0" applyProtection="0"/>
    <xf numFmtId="0" fontId="25" fillId="34" borderId="0" applyNumberFormat="0" applyBorder="0" applyAlignment="0" applyProtection="0"/>
    <xf numFmtId="0" fontId="24" fillId="34" borderId="0" applyNumberFormat="0" applyBorder="0" applyAlignment="0" applyProtection="0"/>
    <xf numFmtId="0" fontId="4" fillId="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4" fillId="11" borderId="0" applyNumberFormat="0" applyBorder="0" applyAlignment="0" applyProtection="0"/>
    <xf numFmtId="0" fontId="25" fillId="36" borderId="0" applyNumberFormat="0" applyBorder="0" applyAlignment="0" applyProtection="0"/>
    <xf numFmtId="0" fontId="26" fillId="36" borderId="0" applyNumberFormat="0" applyBorder="0" applyAlignment="0" applyProtection="0"/>
    <xf numFmtId="0" fontId="4" fillId="12" borderId="0" applyNumberFormat="0" applyBorder="0" applyAlignment="0" applyProtection="0"/>
    <xf numFmtId="0" fontId="25" fillId="37" borderId="0" applyNumberFormat="0" applyBorder="0" applyAlignment="0" applyProtection="0"/>
    <xf numFmtId="0" fontId="26" fillId="37" borderId="0" applyNumberFormat="0" applyBorder="0" applyAlignment="0" applyProtection="0"/>
    <xf numFmtId="0" fontId="4" fillId="2"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4" fillId="13"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4" fillId="11"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4" fillId="10" borderId="0" applyNumberFormat="0" applyBorder="0" applyAlignment="0" applyProtection="0"/>
    <xf numFmtId="0" fontId="27" fillId="41" borderId="0" applyNumberFormat="0" applyBorder="0" applyAlignment="0" applyProtection="0"/>
    <xf numFmtId="0" fontId="28" fillId="41" borderId="0" applyNumberFormat="0" applyBorder="0" applyAlignment="0" applyProtection="0"/>
    <xf numFmtId="0" fontId="22" fillId="4" borderId="0" applyNumberFormat="0" applyBorder="0" applyAlignment="0" applyProtection="0"/>
    <xf numFmtId="0" fontId="29" fillId="42" borderId="13" applyNumberFormat="0" applyAlignment="0" applyProtection="0"/>
    <xf numFmtId="0" fontId="30" fillId="42" borderId="13" applyNumberFormat="0" applyAlignment="0" applyProtection="0"/>
    <xf numFmtId="0" fontId="5" fillId="3" borderId="1" applyNumberFormat="0" applyAlignment="0" applyProtection="0"/>
    <xf numFmtId="0" fontId="31" fillId="43" borderId="14" applyNumberFormat="0" applyAlignment="0" applyProtection="0"/>
    <xf numFmtId="0" fontId="32" fillId="43" borderId="14" applyNumberFormat="0" applyAlignment="0" applyProtection="0"/>
    <xf numFmtId="0" fontId="6" fillId="14" borderId="2" applyNumberFormat="0" applyAlignment="0" applyProtection="0"/>
    <xf numFmtId="44" fontId="23" fillId="0" borderId="0" applyFont="0" applyFill="0" applyBorder="0" applyAlignment="0" applyProtection="0"/>
    <xf numFmtId="44" fontId="24"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7" fillId="0" borderId="0" applyNumberFormat="0" applyFill="0" applyBorder="0" applyAlignment="0" applyProtection="0"/>
    <xf numFmtId="0" fontId="35" fillId="44" borderId="0" applyNumberFormat="0" applyBorder="0" applyAlignment="0" applyProtection="0"/>
    <xf numFmtId="0" fontId="36" fillId="44" borderId="0" applyNumberFormat="0" applyBorder="0" applyAlignment="0" applyProtection="0"/>
    <xf numFmtId="0" fontId="8" fillId="6" borderId="0" applyNumberFormat="0" applyBorder="0" applyAlignment="0" applyProtection="0"/>
    <xf numFmtId="0" fontId="37" fillId="0" borderId="15" applyNumberFormat="0" applyFill="0" applyAlignment="0" applyProtection="0"/>
    <xf numFmtId="0" fontId="20" fillId="0" borderId="3" applyNumberFormat="0" applyFill="0" applyAlignment="0" applyProtection="0"/>
    <xf numFmtId="0" fontId="38" fillId="0" borderId="16" applyNumberFormat="0" applyFill="0" applyAlignment="0" applyProtection="0"/>
    <xf numFmtId="0" fontId="21" fillId="0" borderId="4" applyNumberFormat="0" applyFill="0" applyAlignment="0" applyProtection="0"/>
    <xf numFmtId="0" fontId="39" fillId="0" borderId="17" applyNumberFormat="0" applyFill="0" applyAlignment="0" applyProtection="0"/>
    <xf numFmtId="0" fontId="16" fillId="0" borderId="5" applyNumberFormat="0" applyFill="0" applyAlignment="0" applyProtection="0"/>
    <xf numFmtId="0" fontId="39" fillId="0" borderId="0" applyNumberFormat="0" applyFill="0" applyBorder="0" applyAlignment="0" applyProtection="0"/>
    <xf numFmtId="0" fontId="16" fillId="0" borderId="0" applyNumberFormat="0" applyFill="0" applyBorder="0" applyAlignment="0" applyProtection="0"/>
    <xf numFmtId="0" fontId="40" fillId="0" borderId="0" applyNumberFormat="0" applyFill="0" applyBorder="0" applyAlignment="0" applyProtection="0"/>
    <xf numFmtId="0" fontId="41" fillId="45" borderId="13" applyNumberFormat="0" applyAlignment="0" applyProtection="0"/>
    <xf numFmtId="0" fontId="42" fillId="45" borderId="13" applyNumberFormat="0" applyAlignment="0" applyProtection="0"/>
    <xf numFmtId="0" fontId="9" fillId="5" borderId="1" applyNumberFormat="0" applyAlignment="0" applyProtection="0"/>
    <xf numFmtId="0" fontId="43" fillId="0" borderId="18" applyNumberFormat="0" applyFill="0" applyAlignment="0" applyProtection="0"/>
    <xf numFmtId="0" fontId="44" fillId="0" borderId="18" applyNumberFormat="0" applyFill="0" applyAlignment="0" applyProtection="0"/>
    <xf numFmtId="0" fontId="10" fillId="0" borderId="6" applyNumberFormat="0" applyFill="0" applyAlignment="0" applyProtection="0"/>
    <xf numFmtId="0" fontId="45" fillId="46" borderId="0" applyNumberFormat="0" applyBorder="0" applyAlignment="0" applyProtection="0"/>
    <xf numFmtId="0" fontId="46" fillId="46" borderId="0" applyNumberFormat="0" applyBorder="0" applyAlignment="0" applyProtection="0"/>
    <xf numFmtId="0" fontId="11" fillId="16" borderId="0" applyNumberFormat="0" applyBorder="0" applyAlignment="0" applyProtection="0"/>
    <xf numFmtId="0" fontId="24" fillId="0" borderId="0"/>
    <xf numFmtId="0" fontId="23" fillId="0" borderId="0"/>
    <xf numFmtId="0" fontId="18" fillId="0" borderId="0"/>
    <xf numFmtId="0" fontId="17" fillId="0" borderId="0"/>
    <xf numFmtId="0" fontId="15" fillId="0" borderId="0"/>
    <xf numFmtId="0" fontId="24" fillId="0" borderId="0"/>
    <xf numFmtId="0" fontId="18" fillId="0" borderId="0"/>
    <xf numFmtId="0" fontId="23" fillId="47" borderId="19" applyNumberFormat="0" applyFont="0" applyAlignment="0" applyProtection="0"/>
    <xf numFmtId="0" fontId="24" fillId="47" borderId="19" applyNumberFormat="0" applyFont="0" applyAlignment="0" applyProtection="0"/>
    <xf numFmtId="0" fontId="18" fillId="15" borderId="7" applyNumberFormat="0" applyFont="0" applyAlignment="0" applyProtection="0"/>
    <xf numFmtId="0" fontId="47" fillId="42" borderId="20" applyNumberFormat="0" applyAlignment="0" applyProtection="0"/>
    <xf numFmtId="0" fontId="48" fillId="42" borderId="20" applyNumberFormat="0" applyAlignment="0" applyProtection="0"/>
    <xf numFmtId="0" fontId="12" fillId="3" borderId="8"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9" fillId="0" borderId="0" applyNumberFormat="0" applyFill="0" applyBorder="0" applyAlignment="0" applyProtection="0"/>
    <xf numFmtId="0" fontId="51" fillId="0" borderId="21" applyNumberFormat="0" applyFill="0" applyAlignment="0" applyProtection="0"/>
    <xf numFmtId="0" fontId="52" fillId="0" borderId="21" applyNumberFormat="0" applyFill="0" applyAlignment="0" applyProtection="0"/>
    <xf numFmtId="0" fontId="13" fillId="0" borderId="9"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14" fillId="0" borderId="0" applyNumberFormat="0" applyFill="0" applyBorder="0" applyAlignment="0" applyProtection="0"/>
  </cellStyleXfs>
  <cellXfs count="30">
    <xf numFmtId="0" fontId="0" fillId="0" borderId="0" xfId="0"/>
    <xf numFmtId="0" fontId="0" fillId="0" borderId="0" xfId="0" applyAlignment="1">
      <alignment wrapText="1"/>
    </xf>
    <xf numFmtId="0" fontId="51" fillId="0" borderId="0" xfId="0" applyFont="1" applyAlignment="1">
      <alignment horizontal="center"/>
    </xf>
    <xf numFmtId="0" fontId="0" fillId="0" borderId="0" xfId="0" applyAlignment="1">
      <alignment horizontal="center"/>
    </xf>
    <xf numFmtId="0" fontId="40" fillId="0" borderId="0" xfId="98" applyAlignment="1">
      <alignment horizontal="center"/>
    </xf>
    <xf numFmtId="1" fontId="51" fillId="0" borderId="0" xfId="0" applyNumberFormat="1" applyFont="1" applyAlignment="1">
      <alignment horizontal="center"/>
    </xf>
    <xf numFmtId="1" fontId="0" fillId="0" borderId="0" xfId="0" applyNumberFormat="1" applyAlignment="1">
      <alignment horizontal="center"/>
    </xf>
    <xf numFmtId="0" fontId="55" fillId="0" borderId="0" xfId="0" applyFont="1" applyAlignment="1">
      <alignment horizontal="center"/>
    </xf>
    <xf numFmtId="2" fontId="0" fillId="0" borderId="0" xfId="0" applyNumberFormat="1" applyAlignment="1">
      <alignment horizontal="center"/>
    </xf>
    <xf numFmtId="0" fontId="51" fillId="0" borderId="10" xfId="0" applyFont="1" applyBorder="1" applyAlignment="1">
      <alignment horizontal="center"/>
    </xf>
    <xf numFmtId="0" fontId="0" fillId="0" borderId="10" xfId="0" applyBorder="1"/>
    <xf numFmtId="0" fontId="0" fillId="0" borderId="10" xfId="0" applyBorder="1" applyAlignment="1">
      <alignment wrapText="1"/>
    </xf>
    <xf numFmtId="0" fontId="0" fillId="0" borderId="11" xfId="0" applyBorder="1"/>
    <xf numFmtId="0" fontId="56" fillId="48" borderId="12" xfId="0" applyFont="1" applyFill="1" applyBorder="1" applyAlignment="1">
      <alignment horizontal="center"/>
    </xf>
    <xf numFmtId="0" fontId="51" fillId="49" borderId="10" xfId="0" applyFont="1" applyFill="1" applyBorder="1" applyAlignment="1">
      <alignment horizontal="center"/>
    </xf>
    <xf numFmtId="0" fontId="51" fillId="49" borderId="10" xfId="0" applyFont="1" applyFill="1" applyBorder="1" applyAlignment="1">
      <alignment horizontal="center" wrapText="1"/>
    </xf>
    <xf numFmtId="1" fontId="55" fillId="0" borderId="0" xfId="0" applyNumberFormat="1" applyFont="1" applyAlignment="1">
      <alignment horizontal="center"/>
    </xf>
    <xf numFmtId="49" fontId="51" fillId="0" borderId="0" xfId="0" applyNumberFormat="1" applyFont="1" applyAlignment="1">
      <alignment horizontal="center"/>
    </xf>
    <xf numFmtId="49" fontId="0" fillId="0" borderId="0" xfId="0" applyNumberFormat="1" applyAlignment="1">
      <alignment horizontal="center"/>
    </xf>
    <xf numFmtId="2" fontId="51" fillId="0" borderId="0" xfId="0" applyNumberFormat="1" applyFont="1" applyAlignment="1">
      <alignment horizontal="center"/>
    </xf>
    <xf numFmtId="1" fontId="2" fillId="0" borderId="0" xfId="0" applyNumberFormat="1" applyFont="1" applyAlignment="1">
      <alignment horizontal="center"/>
    </xf>
    <xf numFmtId="22" fontId="0" fillId="0" borderId="0" xfId="0" applyNumberFormat="1"/>
    <xf numFmtId="1" fontId="57" fillId="0" borderId="0" xfId="0" applyNumberFormat="1" applyFont="1" applyAlignment="1">
      <alignment horizontal="center"/>
    </xf>
    <xf numFmtId="0" fontId="55" fillId="50" borderId="0" xfId="0" applyFont="1" applyFill="1" applyAlignment="1">
      <alignment horizontal="center"/>
    </xf>
    <xf numFmtId="0" fontId="58" fillId="50" borderId="0" xfId="0" applyFont="1" applyFill="1" applyAlignment="1">
      <alignment horizontal="center"/>
    </xf>
    <xf numFmtId="0" fontId="35" fillId="44" borderId="0" xfId="87" applyAlignment="1">
      <alignment horizontal="center"/>
    </xf>
    <xf numFmtId="0" fontId="59" fillId="0" borderId="0" xfId="0" applyFont="1"/>
    <xf numFmtId="0" fontId="0" fillId="0" borderId="0" xfId="0" quotePrefix="1" applyAlignment="1">
      <alignment horizontal="left"/>
    </xf>
    <xf numFmtId="49" fontId="59" fillId="0" borderId="0" xfId="0" applyNumberFormat="1" applyFont="1" applyAlignment="1">
      <alignment horizontal="center"/>
    </xf>
    <xf numFmtId="49" fontId="17" fillId="0" borderId="0" xfId="0" applyNumberFormat="1" applyFont="1" applyAlignment="1">
      <alignment horizontal="left" vertical="top"/>
    </xf>
  </cellXfs>
  <cellStyles count="130">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alculation" xfId="76" builtinId="22" customBuiltin="1"/>
    <cellStyle name="Calculation 2" xfId="77" xr:uid="{00000000-0005-0000-0000-00004C000000}"/>
    <cellStyle name="Calculation 3" xfId="78" xr:uid="{00000000-0005-0000-0000-00004D000000}"/>
    <cellStyle name="Check Cell" xfId="79" builtinId="23" customBuiltin="1"/>
    <cellStyle name="Check Cell 2" xfId="80" xr:uid="{00000000-0005-0000-0000-00004F000000}"/>
    <cellStyle name="Check Cell 3" xfId="81" xr:uid="{00000000-0005-0000-0000-000050000000}"/>
    <cellStyle name="Currency 2" xfId="82" xr:uid="{00000000-0005-0000-0000-000051000000}"/>
    <cellStyle name="Currency 3" xfId="83" xr:uid="{00000000-0005-0000-0000-000052000000}"/>
    <cellStyle name="Explanatory Text" xfId="84" builtinId="53" customBuiltin="1"/>
    <cellStyle name="Explanatory Text 2" xfId="85" xr:uid="{00000000-0005-0000-0000-000054000000}"/>
    <cellStyle name="Explanatory Text 3" xfId="86" xr:uid="{00000000-0005-0000-0000-000055000000}"/>
    <cellStyle name="Good" xfId="87" builtinId="26" customBuiltin="1"/>
    <cellStyle name="Good 2" xfId="88" xr:uid="{00000000-0005-0000-0000-000057000000}"/>
    <cellStyle name="Good 3" xfId="89" xr:uid="{00000000-0005-0000-0000-000058000000}"/>
    <cellStyle name="Heading 1" xfId="90" builtinId="16" customBuiltin="1"/>
    <cellStyle name="Heading 1 2" xfId="91" xr:uid="{00000000-0005-0000-0000-00005A000000}"/>
    <cellStyle name="Heading 2" xfId="92" builtinId="17" customBuiltin="1"/>
    <cellStyle name="Heading 2 2" xfId="93" xr:uid="{00000000-0005-0000-0000-00005C000000}"/>
    <cellStyle name="Heading 3" xfId="94" builtinId="18" customBuiltin="1"/>
    <cellStyle name="Heading 3 2" xfId="95" xr:uid="{00000000-0005-0000-0000-00005E000000}"/>
    <cellStyle name="Heading 4" xfId="96" builtinId="19" customBuiltin="1"/>
    <cellStyle name="Heading 4 2" xfId="97" xr:uid="{00000000-0005-0000-0000-000060000000}"/>
    <cellStyle name="Hyperlink" xfId="98" builtinId="8"/>
    <cellStyle name="Input" xfId="99" builtinId="20" customBuiltin="1"/>
    <cellStyle name="Input 2" xfId="100" xr:uid="{00000000-0005-0000-0000-000063000000}"/>
    <cellStyle name="Input 3" xfId="101" xr:uid="{00000000-0005-0000-0000-000064000000}"/>
    <cellStyle name="Linked Cell" xfId="102" builtinId="24" customBuiltin="1"/>
    <cellStyle name="Linked Cell 2" xfId="103" xr:uid="{00000000-0005-0000-0000-000066000000}"/>
    <cellStyle name="Linked Cell 3" xfId="104" xr:uid="{00000000-0005-0000-0000-000067000000}"/>
    <cellStyle name="Neutral" xfId="105" builtinId="28" customBuiltin="1"/>
    <cellStyle name="Neutral 2" xfId="106" xr:uid="{00000000-0005-0000-0000-000069000000}"/>
    <cellStyle name="Neutral 3" xfId="107" xr:uid="{00000000-0005-0000-0000-00006A000000}"/>
    <cellStyle name="Normal" xfId="0" builtinId="0"/>
    <cellStyle name="Normal 2" xfId="108" xr:uid="{00000000-0005-0000-0000-00006C000000}"/>
    <cellStyle name="Normal 2 2" xfId="109" xr:uid="{00000000-0005-0000-0000-00006D000000}"/>
    <cellStyle name="Normal 2 3" xfId="110" xr:uid="{00000000-0005-0000-0000-00006E000000}"/>
    <cellStyle name="Normal 3" xfId="111" xr:uid="{00000000-0005-0000-0000-00006F000000}"/>
    <cellStyle name="Normal 4" xfId="112" xr:uid="{00000000-0005-0000-0000-000070000000}"/>
    <cellStyle name="Normal 5" xfId="113" xr:uid="{00000000-0005-0000-0000-000071000000}"/>
    <cellStyle name="Normal 6" xfId="114" xr:uid="{00000000-0005-0000-0000-000072000000}"/>
    <cellStyle name="Note" xfId="115" builtinId="10" customBuiltin="1"/>
    <cellStyle name="Note 2" xfId="116" xr:uid="{00000000-0005-0000-0000-000074000000}"/>
    <cellStyle name="Note 3" xfId="117" xr:uid="{00000000-0005-0000-0000-000075000000}"/>
    <cellStyle name="Output" xfId="118" builtinId="21" customBuiltin="1"/>
    <cellStyle name="Output 2" xfId="119" xr:uid="{00000000-0005-0000-0000-000077000000}"/>
    <cellStyle name="Output 3" xfId="120" xr:uid="{00000000-0005-0000-0000-000078000000}"/>
    <cellStyle name="Title" xfId="121" builtinId="15" customBuiltin="1"/>
    <cellStyle name="Title 2" xfId="122" xr:uid="{00000000-0005-0000-0000-00007A000000}"/>
    <cellStyle name="Title 3" xfId="123" xr:uid="{00000000-0005-0000-0000-00007B000000}"/>
    <cellStyle name="Total" xfId="124" builtinId="25" customBuiltin="1"/>
    <cellStyle name="Total 2" xfId="125" xr:uid="{00000000-0005-0000-0000-00007D000000}"/>
    <cellStyle name="Total 3" xfId="126" xr:uid="{00000000-0005-0000-0000-00007E000000}"/>
    <cellStyle name="Warning Text" xfId="127" builtinId="11" customBuiltin="1"/>
    <cellStyle name="Warning Text 2" xfId="128" xr:uid="{00000000-0005-0000-0000-000080000000}"/>
    <cellStyle name="Warning Text 3" xfId="129" xr:uid="{00000000-0005-0000-0000-00008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48"/>
  <sheetViews>
    <sheetView topLeftCell="A4" workbookViewId="0">
      <selection activeCell="B3" sqref="B3"/>
    </sheetView>
  </sheetViews>
  <sheetFormatPr defaultRowHeight="14.5" x14ac:dyDescent="0.35"/>
  <cols>
    <col min="1" max="1" width="3.26953125" customWidth="1"/>
    <col min="2" max="2" width="135.81640625" customWidth="1"/>
  </cols>
  <sheetData>
    <row r="2" spans="2:2" ht="19" thickBot="1" x14ac:dyDescent="0.5">
      <c r="B2" s="13" t="s">
        <v>11</v>
      </c>
    </row>
    <row r="3" spans="2:2" ht="15" thickTop="1" x14ac:dyDescent="0.35">
      <c r="B3" s="9"/>
    </row>
    <row r="4" spans="2:2" x14ac:dyDescent="0.35">
      <c r="B4" s="14" t="s">
        <v>30</v>
      </c>
    </row>
    <row r="5" spans="2:2" x14ac:dyDescent="0.35">
      <c r="B5" s="9"/>
    </row>
    <row r="6" spans="2:2" x14ac:dyDescent="0.35">
      <c r="B6" s="10" t="s">
        <v>66</v>
      </c>
    </row>
    <row r="7" spans="2:2" ht="29" x14ac:dyDescent="0.35">
      <c r="B7" s="11" t="s">
        <v>67</v>
      </c>
    </row>
    <row r="8" spans="2:2" ht="29" x14ac:dyDescent="0.35">
      <c r="B8" s="11" t="s">
        <v>68</v>
      </c>
    </row>
    <row r="9" spans="2:2" ht="58" x14ac:dyDescent="0.35">
      <c r="B9" s="11" t="s">
        <v>65</v>
      </c>
    </row>
    <row r="10" spans="2:2" x14ac:dyDescent="0.35">
      <c r="B10" s="10" t="s">
        <v>28</v>
      </c>
    </row>
    <row r="11" spans="2:2" ht="29" x14ac:dyDescent="0.35">
      <c r="B11" s="11" t="s">
        <v>88</v>
      </c>
    </row>
    <row r="12" spans="2:2" ht="43.5" x14ac:dyDescent="0.35">
      <c r="B12" s="11" t="s">
        <v>29</v>
      </c>
    </row>
    <row r="13" spans="2:2" ht="29" x14ac:dyDescent="0.35">
      <c r="B13" s="11" t="s">
        <v>45</v>
      </c>
    </row>
    <row r="14" spans="2:2" x14ac:dyDescent="0.35">
      <c r="B14" s="11" t="s">
        <v>85</v>
      </c>
    </row>
    <row r="15" spans="2:2" x14ac:dyDescent="0.35">
      <c r="B15" s="11" t="s">
        <v>87</v>
      </c>
    </row>
    <row r="16" spans="2:2" x14ac:dyDescent="0.35">
      <c r="B16" s="11" t="s">
        <v>34</v>
      </c>
    </row>
    <row r="17" spans="2:2" ht="29" x14ac:dyDescent="0.35">
      <c r="B17" s="11" t="s">
        <v>71</v>
      </c>
    </row>
    <row r="18" spans="2:2" x14ac:dyDescent="0.35">
      <c r="B18" s="10"/>
    </row>
    <row r="19" spans="2:2" x14ac:dyDescent="0.35">
      <c r="B19" s="15" t="s">
        <v>56</v>
      </c>
    </row>
    <row r="20" spans="2:2" x14ac:dyDescent="0.35">
      <c r="B20" s="10"/>
    </row>
    <row r="21" spans="2:2" x14ac:dyDescent="0.35">
      <c r="B21" s="10" t="s">
        <v>60</v>
      </c>
    </row>
    <row r="22" spans="2:2" ht="29" x14ac:dyDescent="0.35">
      <c r="B22" s="11" t="s">
        <v>61</v>
      </c>
    </row>
    <row r="23" spans="2:2" ht="130.5" x14ac:dyDescent="0.35">
      <c r="B23" s="11" t="s">
        <v>70</v>
      </c>
    </row>
    <row r="24" spans="2:2" ht="43.5" x14ac:dyDescent="0.35">
      <c r="B24" s="11" t="s">
        <v>69</v>
      </c>
    </row>
    <row r="25" spans="2:2" x14ac:dyDescent="0.35">
      <c r="B25" s="11"/>
    </row>
    <row r="26" spans="2:2" x14ac:dyDescent="0.35">
      <c r="B26" s="15" t="s">
        <v>58</v>
      </c>
    </row>
    <row r="27" spans="2:2" x14ac:dyDescent="0.35">
      <c r="B27" s="10"/>
    </row>
    <row r="28" spans="2:2" ht="29" x14ac:dyDescent="0.35">
      <c r="B28" s="11" t="s">
        <v>37</v>
      </c>
    </row>
    <row r="29" spans="2:2" ht="29" x14ac:dyDescent="0.35">
      <c r="B29" s="11" t="s">
        <v>73</v>
      </c>
    </row>
    <row r="30" spans="2:2" x14ac:dyDescent="0.35">
      <c r="B30" s="10" t="s">
        <v>38</v>
      </c>
    </row>
    <row r="31" spans="2:2" x14ac:dyDescent="0.35">
      <c r="B31" s="10" t="s">
        <v>39</v>
      </c>
    </row>
    <row r="32" spans="2:2" x14ac:dyDescent="0.35">
      <c r="B32" s="10"/>
    </row>
    <row r="33" spans="2:2" x14ac:dyDescent="0.35">
      <c r="B33" s="15" t="s">
        <v>57</v>
      </c>
    </row>
    <row r="34" spans="2:2" x14ac:dyDescent="0.35">
      <c r="B34" s="10"/>
    </row>
    <row r="35" spans="2:2" ht="29" x14ac:dyDescent="0.35">
      <c r="B35" s="11" t="s">
        <v>62</v>
      </c>
    </row>
    <row r="36" spans="2:2" x14ac:dyDescent="0.35">
      <c r="B36" s="11" t="s">
        <v>74</v>
      </c>
    </row>
    <row r="37" spans="2:2" x14ac:dyDescent="0.35">
      <c r="B37" s="10"/>
    </row>
    <row r="38" spans="2:2" x14ac:dyDescent="0.35">
      <c r="B38" s="15" t="s">
        <v>76</v>
      </c>
    </row>
    <row r="39" spans="2:2" x14ac:dyDescent="0.35">
      <c r="B39" s="10"/>
    </row>
    <row r="40" spans="2:2" ht="29" x14ac:dyDescent="0.35">
      <c r="B40" s="11" t="s">
        <v>77</v>
      </c>
    </row>
    <row r="41" spans="2:2" x14ac:dyDescent="0.35">
      <c r="B41" s="11" t="s">
        <v>83</v>
      </c>
    </row>
    <row r="42" spans="2:2" x14ac:dyDescent="0.35">
      <c r="B42" s="10"/>
    </row>
    <row r="43" spans="2:2" x14ac:dyDescent="0.35">
      <c r="B43" s="15" t="s">
        <v>59</v>
      </c>
    </row>
    <row r="44" spans="2:2" x14ac:dyDescent="0.35">
      <c r="B44" s="10"/>
    </row>
    <row r="45" spans="2:2" x14ac:dyDescent="0.35">
      <c r="B45" s="11" t="s">
        <v>49</v>
      </c>
    </row>
    <row r="46" spans="2:2" x14ac:dyDescent="0.35">
      <c r="B46" s="11" t="s">
        <v>50</v>
      </c>
    </row>
    <row r="47" spans="2:2" ht="29" x14ac:dyDescent="0.35">
      <c r="B47" s="11" t="s">
        <v>51</v>
      </c>
    </row>
    <row r="48" spans="2:2" x14ac:dyDescent="0.35">
      <c r="B48" s="1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9"/>
  <sheetViews>
    <sheetView workbookViewId="0">
      <selection activeCell="A2" sqref="A2:IV9"/>
    </sheetView>
  </sheetViews>
  <sheetFormatPr defaultRowHeight="14.5" x14ac:dyDescent="0.35"/>
  <cols>
    <col min="1" max="1" width="19.54296875" bestFit="1" customWidth="1"/>
    <col min="2" max="2" width="12.81640625" bestFit="1" customWidth="1"/>
    <col min="3" max="3" width="16.1796875" bestFit="1" customWidth="1"/>
    <col min="4" max="7" width="16.1796875" customWidth="1"/>
    <col min="8" max="8" width="9.54296875" bestFit="1" customWidth="1"/>
    <col min="9" max="9" width="46.453125" bestFit="1" customWidth="1"/>
    <col min="10" max="10" width="13.26953125" bestFit="1" customWidth="1"/>
    <col min="11" max="11" width="21" bestFit="1" customWidth="1"/>
    <col min="12" max="12" width="17.54296875" bestFit="1" customWidth="1"/>
    <col min="13" max="13" width="52.26953125" bestFit="1" customWidth="1"/>
    <col min="14" max="14" width="41.1796875" bestFit="1" customWidth="1"/>
    <col min="15" max="15" width="9.1796875" bestFit="1" customWidth="1"/>
    <col min="16" max="16" width="17" bestFit="1" customWidth="1"/>
    <col min="17" max="17" width="16.7265625" bestFit="1" customWidth="1"/>
    <col min="18" max="18" width="28.81640625" bestFit="1" customWidth="1"/>
    <col min="19" max="19" width="21.81640625" bestFit="1" customWidth="1"/>
    <col min="20" max="20" width="26.26953125" bestFit="1" customWidth="1"/>
    <col min="21" max="23" width="19.54296875" bestFit="1" customWidth="1"/>
    <col min="24" max="25" width="17.7265625" bestFit="1" customWidth="1"/>
    <col min="26" max="26" width="15" bestFit="1" customWidth="1"/>
    <col min="27" max="27" width="17.7265625" bestFit="1" customWidth="1"/>
    <col min="28" max="28" width="12.26953125" bestFit="1" customWidth="1"/>
    <col min="29" max="29" width="10.54296875" bestFit="1" customWidth="1"/>
    <col min="30" max="30" width="10.1796875" bestFit="1" customWidth="1"/>
    <col min="31" max="31" width="10.453125" bestFit="1" customWidth="1"/>
    <col min="32" max="32" width="18.26953125" bestFit="1" customWidth="1"/>
    <col min="33" max="33" width="17.81640625" bestFit="1" customWidth="1"/>
    <col min="34" max="34" width="17.81640625" customWidth="1"/>
    <col min="35" max="35" width="12.81640625" bestFit="1" customWidth="1"/>
    <col min="36" max="36" width="12.81640625" customWidth="1"/>
    <col min="37" max="37" width="12.81640625" style="18" customWidth="1"/>
    <col min="38" max="39" width="21" bestFit="1" customWidth="1"/>
  </cols>
  <sheetData>
    <row r="1" spans="1:39" s="2" customFormat="1" x14ac:dyDescent="0.35">
      <c r="A1" s="7" t="s">
        <v>0</v>
      </c>
      <c r="B1" s="7" t="s">
        <v>1</v>
      </c>
      <c r="C1" s="5" t="s">
        <v>2</v>
      </c>
      <c r="D1" s="7" t="s">
        <v>31</v>
      </c>
      <c r="E1" s="7" t="s">
        <v>32</v>
      </c>
      <c r="F1" s="7" t="s">
        <v>33</v>
      </c>
      <c r="G1" s="7" t="s">
        <v>84</v>
      </c>
      <c r="H1" s="16" t="s">
        <v>95</v>
      </c>
      <c r="I1" s="7" t="s">
        <v>3</v>
      </c>
      <c r="J1" s="2" t="s">
        <v>4</v>
      </c>
      <c r="K1" s="2" t="s">
        <v>41</v>
      </c>
      <c r="L1" s="2" t="s">
        <v>5</v>
      </c>
      <c r="M1" s="2" t="s">
        <v>6</v>
      </c>
      <c r="N1" s="2" t="s">
        <v>7</v>
      </c>
      <c r="O1" s="7" t="s">
        <v>10</v>
      </c>
      <c r="P1" s="7" t="s">
        <v>35</v>
      </c>
      <c r="Q1" s="2" t="s">
        <v>12</v>
      </c>
      <c r="R1" s="2" t="s">
        <v>13</v>
      </c>
      <c r="S1" s="2" t="s">
        <v>14</v>
      </c>
      <c r="T1" s="2" t="s">
        <v>15</v>
      </c>
      <c r="U1" s="2" t="s">
        <v>16</v>
      </c>
      <c r="V1" s="2" t="s">
        <v>17</v>
      </c>
      <c r="W1" s="2" t="s">
        <v>18</v>
      </c>
      <c r="X1" s="2" t="s">
        <v>19</v>
      </c>
      <c r="Y1" s="2" t="s">
        <v>20</v>
      </c>
      <c r="Z1" s="2" t="s">
        <v>21</v>
      </c>
      <c r="AA1" s="2" t="s">
        <v>22</v>
      </c>
      <c r="AB1" s="2" t="s">
        <v>23</v>
      </c>
      <c r="AC1" s="19" t="s">
        <v>42</v>
      </c>
      <c r="AD1" s="19" t="s">
        <v>43</v>
      </c>
      <c r="AE1" s="19" t="s">
        <v>44</v>
      </c>
      <c r="AF1" s="19" t="s">
        <v>52</v>
      </c>
      <c r="AG1" s="19" t="s">
        <v>53</v>
      </c>
      <c r="AH1" s="19" t="s">
        <v>89</v>
      </c>
      <c r="AI1" s="17" t="s">
        <v>46</v>
      </c>
      <c r="AJ1" s="17" t="s">
        <v>86</v>
      </c>
      <c r="AK1" s="17" t="s">
        <v>97</v>
      </c>
      <c r="AL1" s="2" t="s">
        <v>24</v>
      </c>
      <c r="AM1" s="2" t="s">
        <v>25</v>
      </c>
    </row>
    <row r="2" spans="1:39" x14ac:dyDescent="0.35">
      <c r="B2" s="3"/>
      <c r="C2" s="6"/>
      <c r="D2" s="6"/>
      <c r="E2" s="6"/>
      <c r="F2" s="6"/>
      <c r="G2" s="6"/>
      <c r="H2" s="6"/>
      <c r="J2" s="3"/>
      <c r="K2" s="3"/>
      <c r="L2" s="4"/>
      <c r="O2" s="8"/>
      <c r="P2" s="8"/>
      <c r="Q2" s="3"/>
      <c r="R2" s="3"/>
      <c r="S2" s="8"/>
      <c r="T2" s="3"/>
      <c r="AC2" s="8"/>
      <c r="AD2" s="8"/>
      <c r="AE2" s="8"/>
      <c r="AF2" s="8"/>
      <c r="AG2" s="8"/>
      <c r="AH2" s="6"/>
      <c r="AI2" s="18"/>
      <c r="AJ2" s="18"/>
    </row>
    <row r="3" spans="1:39" x14ac:dyDescent="0.35">
      <c r="B3" s="3"/>
      <c r="C3" s="6"/>
      <c r="D3" s="6"/>
      <c r="E3" s="6"/>
      <c r="F3" s="6"/>
      <c r="G3" s="6"/>
      <c r="H3" s="6"/>
      <c r="J3" s="3"/>
      <c r="K3" s="3"/>
      <c r="L3" s="4"/>
      <c r="O3" s="8"/>
      <c r="P3" s="3"/>
      <c r="Q3" s="3"/>
      <c r="R3" s="3"/>
      <c r="S3" s="8"/>
      <c r="T3" s="3"/>
      <c r="AC3" s="8"/>
      <c r="AD3" s="8"/>
      <c r="AE3" s="8"/>
      <c r="AF3" s="8"/>
      <c r="AG3" s="8"/>
      <c r="AH3" s="6"/>
      <c r="AI3" s="18"/>
      <c r="AJ3" s="18"/>
    </row>
    <row r="4" spans="1:39" ht="15.75" customHeight="1" x14ac:dyDescent="0.35">
      <c r="B4" s="3"/>
      <c r="C4" s="6"/>
      <c r="D4" s="3"/>
      <c r="E4" s="3"/>
      <c r="F4" s="3"/>
      <c r="G4" s="3"/>
      <c r="H4" s="6"/>
      <c r="J4" s="3"/>
      <c r="K4" s="3"/>
      <c r="L4" s="4"/>
      <c r="N4" s="1"/>
      <c r="O4" s="8"/>
      <c r="P4" s="8"/>
      <c r="Q4" s="3"/>
      <c r="R4" s="3"/>
      <c r="S4" s="8"/>
      <c r="T4" s="3"/>
      <c r="AC4" s="8"/>
      <c r="AD4" s="8"/>
      <c r="AE4" s="8"/>
      <c r="AF4" s="8"/>
      <c r="AG4" s="8"/>
      <c r="AH4" s="6"/>
      <c r="AI4" s="3"/>
      <c r="AJ4" s="18"/>
      <c r="AL4" s="18"/>
    </row>
    <row r="5" spans="1:39" ht="15" customHeight="1" x14ac:dyDescent="0.35">
      <c r="B5" s="3"/>
      <c r="C5" s="6"/>
      <c r="D5" s="3"/>
      <c r="E5" s="3"/>
      <c r="F5" s="3"/>
      <c r="G5" s="3"/>
      <c r="H5" s="6"/>
      <c r="J5" s="3"/>
      <c r="K5" s="3"/>
      <c r="L5" s="4"/>
      <c r="N5" s="1"/>
      <c r="O5" s="8"/>
      <c r="P5" s="8"/>
      <c r="Q5" s="3"/>
      <c r="R5" s="3"/>
      <c r="S5" s="8"/>
      <c r="T5" s="3"/>
      <c r="AC5" s="8"/>
      <c r="AD5" s="8"/>
      <c r="AE5" s="8"/>
      <c r="AF5" s="8"/>
      <c r="AG5" s="8"/>
      <c r="AH5" s="6"/>
      <c r="AI5" s="3"/>
      <c r="AJ5" s="18"/>
      <c r="AL5" s="18"/>
    </row>
    <row r="6" spans="1:39" ht="15.75" customHeight="1" x14ac:dyDescent="0.35">
      <c r="B6" s="3"/>
      <c r="C6" s="6"/>
      <c r="D6" s="3"/>
      <c r="E6" s="3"/>
      <c r="F6" s="3"/>
      <c r="G6" s="3"/>
      <c r="H6" s="6"/>
      <c r="J6" s="3"/>
      <c r="K6" s="3"/>
      <c r="L6" s="4"/>
      <c r="N6" s="1"/>
      <c r="O6" s="8"/>
      <c r="P6" s="8"/>
      <c r="Q6" s="3"/>
      <c r="R6" s="3"/>
      <c r="S6" s="8"/>
      <c r="T6" s="3"/>
      <c r="AJ6" s="18"/>
      <c r="AL6" s="18"/>
    </row>
    <row r="7" spans="1:39" ht="15.75" customHeight="1" x14ac:dyDescent="0.35">
      <c r="B7" s="3"/>
      <c r="C7" s="6"/>
      <c r="D7" s="3"/>
      <c r="E7" s="3"/>
      <c r="F7" s="3"/>
      <c r="G7" s="3"/>
      <c r="H7" s="6"/>
      <c r="J7" s="3"/>
      <c r="K7" s="3"/>
      <c r="L7" s="4"/>
      <c r="N7" s="1"/>
      <c r="O7" s="8"/>
      <c r="P7" s="8"/>
      <c r="Q7" s="3"/>
      <c r="R7" s="3"/>
      <c r="S7" s="8"/>
      <c r="T7" s="3"/>
    </row>
    <row r="8" spans="1:39" ht="15.75" customHeight="1" x14ac:dyDescent="0.35">
      <c r="B8" s="3"/>
      <c r="C8" s="6"/>
      <c r="D8" s="3"/>
      <c r="E8" s="3"/>
      <c r="F8" s="3"/>
      <c r="G8" s="3"/>
      <c r="H8" s="6"/>
      <c r="J8" s="3"/>
      <c r="K8" s="3"/>
      <c r="L8" s="4"/>
      <c r="N8" s="1"/>
      <c r="O8" s="8"/>
      <c r="P8" s="8"/>
      <c r="Q8" s="3"/>
      <c r="R8" s="3"/>
      <c r="S8" s="8"/>
      <c r="T8" s="3"/>
    </row>
    <row r="9" spans="1:39" ht="15.75" customHeight="1" x14ac:dyDescent="0.35">
      <c r="B9" s="3"/>
      <c r="C9" s="6"/>
      <c r="D9" s="3"/>
      <c r="E9" s="3"/>
      <c r="F9" s="3"/>
      <c r="G9" s="3"/>
      <c r="H9" s="6"/>
      <c r="J9" s="3"/>
      <c r="K9" s="3"/>
      <c r="L9" s="4"/>
      <c r="N9" s="1"/>
      <c r="O9" s="8"/>
      <c r="P9" s="8"/>
      <c r="Q9" s="3"/>
      <c r="R9" s="3"/>
      <c r="S9" s="8"/>
      <c r="T9" s="3"/>
    </row>
    <row r="10" spans="1:39" x14ac:dyDescent="0.35">
      <c r="Q10" s="3"/>
      <c r="R10" s="3"/>
      <c r="S10" s="8"/>
      <c r="T10" s="3"/>
    </row>
    <row r="11" spans="1:39" x14ac:dyDescent="0.35">
      <c r="Q11" s="3"/>
      <c r="R11" s="3"/>
      <c r="S11" s="8"/>
      <c r="T11" s="3"/>
    </row>
    <row r="12" spans="1:39" x14ac:dyDescent="0.35">
      <c r="Q12" s="3"/>
      <c r="R12" s="3"/>
      <c r="S12" s="8"/>
      <c r="T12" s="3"/>
    </row>
    <row r="13" spans="1:39" x14ac:dyDescent="0.35">
      <c r="Q13" s="3"/>
      <c r="R13" s="3"/>
      <c r="S13" s="8"/>
      <c r="T13" s="3"/>
    </row>
    <row r="14" spans="1:39" x14ac:dyDescent="0.35">
      <c r="Q14" s="3"/>
      <c r="R14" s="3"/>
      <c r="S14" s="8"/>
      <c r="T14" s="3"/>
    </row>
    <row r="15" spans="1:39" x14ac:dyDescent="0.35">
      <c r="Q15" s="3"/>
      <c r="R15" s="3"/>
      <c r="S15" s="8"/>
      <c r="T15" s="3"/>
    </row>
    <row r="16" spans="1:39" x14ac:dyDescent="0.35">
      <c r="Q16" s="3"/>
      <c r="R16" s="3"/>
      <c r="S16" s="8"/>
      <c r="T16" s="3"/>
    </row>
    <row r="17" spans="17:20" x14ac:dyDescent="0.35">
      <c r="Q17" s="3"/>
      <c r="R17" s="3"/>
      <c r="S17" s="8"/>
      <c r="T17" s="3"/>
    </row>
    <row r="18" spans="17:20" x14ac:dyDescent="0.35">
      <c r="Q18" s="3"/>
      <c r="R18" s="3"/>
      <c r="S18" s="8"/>
      <c r="T18" s="3"/>
    </row>
    <row r="19" spans="17:20" x14ac:dyDescent="0.35">
      <c r="Q19" s="3"/>
      <c r="R19" s="3"/>
      <c r="S19" s="8"/>
      <c r="T19"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3"/>
  <sheetViews>
    <sheetView tabSelected="1" zoomScaleNormal="100" workbookViewId="0">
      <pane xSplit="2" ySplit="1" topLeftCell="C2" activePane="bottomRight" state="frozen"/>
      <selection pane="topRight" activeCell="C1" sqref="C1"/>
      <selection pane="bottomLeft" activeCell="A2" sqref="A2"/>
      <selection pane="bottomRight" activeCell="B16" sqref="B16"/>
    </sheetView>
  </sheetViews>
  <sheetFormatPr defaultRowHeight="14.5" x14ac:dyDescent="0.35"/>
  <cols>
    <col min="1" max="1" width="12.81640625" style="3" bestFit="1" customWidth="1"/>
    <col min="2" max="2" width="77.1796875" bestFit="1" customWidth="1"/>
    <col min="3" max="3" width="8.81640625" style="6" bestFit="1" customWidth="1"/>
    <col min="4" max="4" width="38.1796875" bestFit="1" customWidth="1"/>
    <col min="5" max="5" width="13.26953125" style="3" bestFit="1" customWidth="1"/>
    <col min="6" max="6" width="11.1796875" bestFit="1" customWidth="1"/>
    <col min="7" max="7" width="9.1796875" style="3" bestFit="1" customWidth="1"/>
    <col min="8" max="8" width="13.7265625" style="3" bestFit="1" customWidth="1"/>
    <col min="9" max="14" width="12" style="3" bestFit="1" customWidth="1"/>
    <col min="15" max="15" width="15.7265625" style="3" bestFit="1" customWidth="1"/>
    <col min="16" max="17" width="14.1796875" style="3" bestFit="1" customWidth="1"/>
    <col min="18" max="18" width="17.54296875" style="3" bestFit="1" customWidth="1"/>
    <col min="19" max="19" width="11.453125" style="3" bestFit="1" customWidth="1"/>
    <col min="20" max="20" width="30" bestFit="1" customWidth="1"/>
    <col min="21" max="21" width="28.81640625" bestFit="1" customWidth="1"/>
    <col min="22" max="22" width="21.81640625" bestFit="1" customWidth="1"/>
    <col min="23" max="23" width="26.26953125" bestFit="1" customWidth="1"/>
    <col min="24" max="24" width="11.26953125" bestFit="1" customWidth="1"/>
    <col min="25" max="25" width="149.453125" bestFit="1" customWidth="1"/>
    <col min="26" max="26" width="12.26953125" bestFit="1" customWidth="1"/>
    <col min="27" max="27" width="10.54296875" style="8" bestFit="1" customWidth="1"/>
    <col min="28" max="28" width="10.1796875" style="8" bestFit="1" customWidth="1"/>
    <col min="29" max="29" width="10.453125" style="8" bestFit="1" customWidth="1"/>
    <col min="30" max="30" width="18.26953125" style="8" bestFit="1" customWidth="1"/>
    <col min="31" max="31" width="9.453125" bestFit="1" customWidth="1"/>
    <col min="32" max="33" width="25" bestFit="1" customWidth="1"/>
    <col min="34" max="34" width="12.453125" bestFit="1" customWidth="1"/>
    <col min="35" max="35" width="10.26953125" bestFit="1" customWidth="1"/>
    <col min="36" max="36" width="17.7265625" bestFit="1" customWidth="1"/>
    <col min="37" max="37" width="10.26953125" bestFit="1" customWidth="1"/>
    <col min="40" max="40" width="12.26953125" bestFit="1" customWidth="1"/>
  </cols>
  <sheetData>
    <row r="1" spans="1:40" s="2" customFormat="1" x14ac:dyDescent="0.35">
      <c r="A1" s="7" t="s">
        <v>1</v>
      </c>
      <c r="B1" s="7" t="s">
        <v>0</v>
      </c>
      <c r="C1" s="5" t="s">
        <v>2</v>
      </c>
      <c r="D1" s="7" t="s">
        <v>3</v>
      </c>
      <c r="E1" s="2" t="s">
        <v>4</v>
      </c>
      <c r="F1" s="2" t="s">
        <v>7</v>
      </c>
      <c r="G1" s="7" t="s">
        <v>10</v>
      </c>
      <c r="H1" s="7" t="s">
        <v>54</v>
      </c>
      <c r="I1" s="7" t="s">
        <v>117</v>
      </c>
      <c r="J1" s="7" t="s">
        <v>116</v>
      </c>
      <c r="K1" s="23" t="s">
        <v>118</v>
      </c>
      <c r="L1" s="23" t="s">
        <v>119</v>
      </c>
      <c r="M1" s="23" t="s">
        <v>120</v>
      </c>
      <c r="N1" s="23" t="s">
        <v>121</v>
      </c>
      <c r="O1" s="23" t="s">
        <v>122</v>
      </c>
      <c r="P1" s="23" t="s">
        <v>123</v>
      </c>
      <c r="Q1" s="23" t="s">
        <v>124</v>
      </c>
      <c r="R1" s="23" t="s">
        <v>125</v>
      </c>
      <c r="S1" s="23" t="s">
        <v>126</v>
      </c>
      <c r="T1" s="2" t="s">
        <v>12</v>
      </c>
      <c r="U1" s="2" t="s">
        <v>13</v>
      </c>
      <c r="V1" s="2" t="s">
        <v>14</v>
      </c>
      <c r="W1" s="2" t="s">
        <v>15</v>
      </c>
      <c r="X1" s="2" t="s">
        <v>114</v>
      </c>
      <c r="Y1" s="2" t="s">
        <v>18</v>
      </c>
      <c r="Z1" s="2" t="s">
        <v>23</v>
      </c>
      <c r="AA1" s="19" t="s">
        <v>42</v>
      </c>
      <c r="AB1" s="19" t="s">
        <v>43</v>
      </c>
      <c r="AC1" s="19" t="s">
        <v>44</v>
      </c>
      <c r="AD1" s="19" t="s">
        <v>52</v>
      </c>
      <c r="AE1" s="24" t="s">
        <v>111</v>
      </c>
      <c r="AF1" s="24" t="s">
        <v>101</v>
      </c>
      <c r="AG1" s="24" t="s">
        <v>102</v>
      </c>
      <c r="AH1" s="25" t="s">
        <v>112</v>
      </c>
      <c r="AI1" s="25" t="s">
        <v>103</v>
      </c>
      <c r="AJ1" s="25" t="s">
        <v>104</v>
      </c>
      <c r="AK1" s="25" t="s">
        <v>113</v>
      </c>
      <c r="AL1" s="25" t="s">
        <v>105</v>
      </c>
      <c r="AM1" s="25" t="s">
        <v>108</v>
      </c>
      <c r="AN1" s="25" t="s">
        <v>109</v>
      </c>
    </row>
    <row r="2" spans="1:40" x14ac:dyDescent="0.35">
      <c r="A2" s="3" t="s">
        <v>128</v>
      </c>
      <c r="B2" t="s">
        <v>129</v>
      </c>
      <c r="D2" s="26" t="s">
        <v>172</v>
      </c>
      <c r="E2" s="3" t="s">
        <v>99</v>
      </c>
      <c r="G2" s="3">
        <f t="shared" ref="G2:G10" si="0">V2*0.2</f>
        <v>86</v>
      </c>
      <c r="H2" s="3" t="s">
        <v>100</v>
      </c>
      <c r="I2" s="3">
        <v>239.95</v>
      </c>
      <c r="J2" s="3">
        <v>289.95</v>
      </c>
      <c r="K2" s="3">
        <f t="shared" ref="K2:K23" si="1">+$J2*0.7</f>
        <v>202.96499999999997</v>
      </c>
      <c r="L2" s="3">
        <f t="shared" ref="L2:L23" si="2">+$I2*0.7</f>
        <v>167.96499999999997</v>
      </c>
      <c r="M2" s="3">
        <f t="shared" ref="M2:M10" si="3">L2*0.95</f>
        <v>159.56674999999996</v>
      </c>
      <c r="N2" s="3">
        <f t="shared" ref="N2:N10" si="4">L2*0.9</f>
        <v>151.16849999999999</v>
      </c>
      <c r="O2" s="3">
        <f t="shared" ref="O2:O23" si="5">+$I2*0.55</f>
        <v>131.9725</v>
      </c>
      <c r="P2" s="3">
        <f t="shared" ref="P2:P23" si="6">+$J2*0.4</f>
        <v>115.98</v>
      </c>
      <c r="Q2" s="3">
        <f t="shared" ref="Q2:Q23" si="7">+$I2*0.4</f>
        <v>95.98</v>
      </c>
      <c r="R2" s="3">
        <f t="shared" ref="R2:R5" si="8">L2</f>
        <v>167.96499999999997</v>
      </c>
      <c r="S2" s="3">
        <f t="shared" ref="S2:S12" si="9">I2*0.01</f>
        <v>2.3994999999999997</v>
      </c>
      <c r="T2" s="29" t="s">
        <v>127</v>
      </c>
      <c r="U2" s="27" t="str">
        <f t="shared" ref="U2:U10" si="10">A2</f>
        <v>85007</v>
      </c>
      <c r="V2">
        <v>430</v>
      </c>
      <c r="W2">
        <v>0</v>
      </c>
      <c r="X2" t="s">
        <v>115</v>
      </c>
      <c r="Y2" t="s">
        <v>184</v>
      </c>
      <c r="Z2" t="s">
        <v>27</v>
      </c>
      <c r="AA2" s="8">
        <v>11</v>
      </c>
      <c r="AB2" s="8">
        <v>6</v>
      </c>
      <c r="AC2" s="8">
        <v>3</v>
      </c>
      <c r="AD2" s="8">
        <v>2</v>
      </c>
      <c r="AE2" s="26" t="s">
        <v>110</v>
      </c>
      <c r="AF2" t="s">
        <v>176</v>
      </c>
      <c r="AG2" t="s">
        <v>177</v>
      </c>
      <c r="AH2" t="s">
        <v>173</v>
      </c>
      <c r="AI2" s="28" t="s">
        <v>107</v>
      </c>
      <c r="AJ2" s="28" t="s">
        <v>106</v>
      </c>
      <c r="AL2" s="28" t="s">
        <v>106</v>
      </c>
      <c r="AM2" s="28" t="s">
        <v>107</v>
      </c>
      <c r="AN2">
        <v>85</v>
      </c>
    </row>
    <row r="3" spans="1:40" x14ac:dyDescent="0.35">
      <c r="A3" s="3" t="s">
        <v>130</v>
      </c>
      <c r="B3" t="s">
        <v>131</v>
      </c>
      <c r="D3" s="26" t="s">
        <v>172</v>
      </c>
      <c r="E3" s="3" t="s">
        <v>99</v>
      </c>
      <c r="G3" s="3">
        <f t="shared" si="0"/>
        <v>86</v>
      </c>
      <c r="H3" s="3" t="s">
        <v>100</v>
      </c>
      <c r="I3" s="3">
        <v>239.95</v>
      </c>
      <c r="J3" s="3">
        <v>289.95</v>
      </c>
      <c r="K3" s="3">
        <f t="shared" si="1"/>
        <v>202.96499999999997</v>
      </c>
      <c r="L3" s="3">
        <f t="shared" si="2"/>
        <v>167.96499999999997</v>
      </c>
      <c r="M3" s="3">
        <f t="shared" si="3"/>
        <v>159.56674999999996</v>
      </c>
      <c r="N3" s="3">
        <f t="shared" si="4"/>
        <v>151.16849999999999</v>
      </c>
      <c r="O3" s="3">
        <f t="shared" si="5"/>
        <v>131.9725</v>
      </c>
      <c r="P3" s="3">
        <f t="shared" si="6"/>
        <v>115.98</v>
      </c>
      <c r="Q3" s="3">
        <f t="shared" si="7"/>
        <v>95.98</v>
      </c>
      <c r="R3" s="3">
        <f t="shared" si="8"/>
        <v>167.96499999999997</v>
      </c>
      <c r="S3" s="3">
        <f t="shared" si="9"/>
        <v>2.3994999999999997</v>
      </c>
      <c r="T3" s="29" t="s">
        <v>127</v>
      </c>
      <c r="U3" s="27" t="str">
        <f t="shared" si="10"/>
        <v>85008</v>
      </c>
      <c r="V3">
        <v>430</v>
      </c>
      <c r="W3">
        <v>0</v>
      </c>
      <c r="X3" t="s">
        <v>115</v>
      </c>
      <c r="Y3" t="s">
        <v>184</v>
      </c>
      <c r="Z3" t="s">
        <v>27</v>
      </c>
      <c r="AA3" s="8">
        <v>11</v>
      </c>
      <c r="AB3" s="8">
        <v>6</v>
      </c>
      <c r="AC3" s="8">
        <v>3</v>
      </c>
      <c r="AD3" s="8">
        <v>2</v>
      </c>
      <c r="AE3" s="26" t="s">
        <v>110</v>
      </c>
      <c r="AF3" t="s">
        <v>176</v>
      </c>
      <c r="AG3" t="s">
        <v>177</v>
      </c>
      <c r="AH3" t="s">
        <v>173</v>
      </c>
      <c r="AI3" s="28" t="s">
        <v>107</v>
      </c>
      <c r="AJ3" s="28" t="s">
        <v>106</v>
      </c>
      <c r="AL3" s="28" t="s">
        <v>106</v>
      </c>
      <c r="AM3" s="28" t="s">
        <v>107</v>
      </c>
      <c r="AN3">
        <v>85</v>
      </c>
    </row>
    <row r="4" spans="1:40" x14ac:dyDescent="0.35">
      <c r="A4" s="3" t="s">
        <v>132</v>
      </c>
      <c r="B4" t="s">
        <v>133</v>
      </c>
      <c r="D4" s="26" t="s">
        <v>172</v>
      </c>
      <c r="E4" s="3" t="s">
        <v>99</v>
      </c>
      <c r="G4" s="3">
        <f t="shared" ref="G4:G5" si="11">V4*0.2</f>
        <v>86</v>
      </c>
      <c r="H4" s="3" t="s">
        <v>100</v>
      </c>
      <c r="I4" s="3">
        <v>239.95</v>
      </c>
      <c r="J4" s="3">
        <v>289.95</v>
      </c>
      <c r="K4" s="3">
        <f t="shared" si="1"/>
        <v>202.96499999999997</v>
      </c>
      <c r="L4" s="3">
        <f t="shared" si="2"/>
        <v>167.96499999999997</v>
      </c>
      <c r="M4" s="3">
        <f t="shared" ref="M4:M5" si="12">L4*0.95</f>
        <v>159.56674999999996</v>
      </c>
      <c r="N4" s="3">
        <f t="shared" ref="N4:N5" si="13">L4*0.9</f>
        <v>151.16849999999999</v>
      </c>
      <c r="O4" s="3">
        <f t="shared" si="5"/>
        <v>131.9725</v>
      </c>
      <c r="P4" s="3">
        <f t="shared" si="6"/>
        <v>115.98</v>
      </c>
      <c r="Q4" s="3">
        <f t="shared" si="7"/>
        <v>95.98</v>
      </c>
      <c r="R4" s="3">
        <f t="shared" si="8"/>
        <v>167.96499999999997</v>
      </c>
      <c r="S4" s="3">
        <f t="shared" si="9"/>
        <v>2.3994999999999997</v>
      </c>
      <c r="T4" s="29" t="s">
        <v>127</v>
      </c>
      <c r="U4" s="27" t="str">
        <f t="shared" si="10"/>
        <v>85009</v>
      </c>
      <c r="V4">
        <v>430</v>
      </c>
      <c r="W4">
        <v>0</v>
      </c>
      <c r="X4" t="s">
        <v>115</v>
      </c>
      <c r="Y4" t="s">
        <v>185</v>
      </c>
      <c r="Z4" t="s">
        <v>27</v>
      </c>
      <c r="AA4" s="8">
        <v>11</v>
      </c>
      <c r="AB4" s="8">
        <v>6</v>
      </c>
      <c r="AC4" s="8">
        <v>3</v>
      </c>
      <c r="AD4" s="8">
        <v>2</v>
      </c>
      <c r="AE4" s="26" t="s">
        <v>110</v>
      </c>
      <c r="AF4" t="s">
        <v>175</v>
      </c>
      <c r="AG4" t="s">
        <v>178</v>
      </c>
      <c r="AH4" t="s">
        <v>173</v>
      </c>
      <c r="AI4" s="28" t="s">
        <v>107</v>
      </c>
      <c r="AJ4" s="28" t="s">
        <v>106</v>
      </c>
      <c r="AL4" s="28" t="s">
        <v>174</v>
      </c>
      <c r="AM4" s="28" t="s">
        <v>107</v>
      </c>
      <c r="AN4">
        <v>85</v>
      </c>
    </row>
    <row r="5" spans="1:40" x14ac:dyDescent="0.35">
      <c r="A5" s="3" t="s">
        <v>134</v>
      </c>
      <c r="B5" t="s">
        <v>135</v>
      </c>
      <c r="D5" s="26" t="s">
        <v>172</v>
      </c>
      <c r="E5" s="3" t="s">
        <v>99</v>
      </c>
      <c r="G5" s="3">
        <f t="shared" si="11"/>
        <v>86</v>
      </c>
      <c r="H5" s="3" t="s">
        <v>100</v>
      </c>
      <c r="I5" s="3">
        <v>239.95</v>
      </c>
      <c r="J5" s="3">
        <v>289.95</v>
      </c>
      <c r="K5" s="3">
        <f t="shared" si="1"/>
        <v>202.96499999999997</v>
      </c>
      <c r="L5" s="3">
        <f t="shared" si="2"/>
        <v>167.96499999999997</v>
      </c>
      <c r="M5" s="3">
        <f t="shared" si="12"/>
        <v>159.56674999999996</v>
      </c>
      <c r="N5" s="3">
        <f t="shared" si="13"/>
        <v>151.16849999999999</v>
      </c>
      <c r="O5" s="3">
        <f t="shared" si="5"/>
        <v>131.9725</v>
      </c>
      <c r="P5" s="3">
        <f t="shared" si="6"/>
        <v>115.98</v>
      </c>
      <c r="Q5" s="3">
        <f t="shared" si="7"/>
        <v>95.98</v>
      </c>
      <c r="R5" s="3">
        <f t="shared" si="8"/>
        <v>167.96499999999997</v>
      </c>
      <c r="S5" s="3">
        <f t="shared" si="9"/>
        <v>2.3994999999999997</v>
      </c>
      <c r="T5" s="29" t="s">
        <v>127</v>
      </c>
      <c r="U5" s="27" t="str">
        <f t="shared" si="10"/>
        <v>85010</v>
      </c>
      <c r="V5">
        <v>430</v>
      </c>
      <c r="W5">
        <v>0</v>
      </c>
      <c r="X5" t="s">
        <v>115</v>
      </c>
      <c r="Y5" t="s">
        <v>185</v>
      </c>
      <c r="Z5" t="s">
        <v>27</v>
      </c>
      <c r="AA5" s="8">
        <v>11</v>
      </c>
      <c r="AB5" s="8">
        <v>6</v>
      </c>
      <c r="AC5" s="8">
        <v>3</v>
      </c>
      <c r="AD5" s="8">
        <v>2</v>
      </c>
      <c r="AE5" s="26" t="s">
        <v>110</v>
      </c>
      <c r="AF5" t="s">
        <v>175</v>
      </c>
      <c r="AG5" t="s">
        <v>178</v>
      </c>
      <c r="AH5" t="s">
        <v>173</v>
      </c>
      <c r="AI5" s="28" t="s">
        <v>107</v>
      </c>
      <c r="AJ5" s="28" t="s">
        <v>106</v>
      </c>
      <c r="AL5" s="28" t="s">
        <v>174</v>
      </c>
      <c r="AM5" s="28" t="s">
        <v>107</v>
      </c>
      <c r="AN5">
        <v>85</v>
      </c>
    </row>
    <row r="6" spans="1:40" x14ac:dyDescent="0.35">
      <c r="A6" s="3" t="s">
        <v>136</v>
      </c>
      <c r="B6" t="s">
        <v>137</v>
      </c>
      <c r="D6" s="26" t="s">
        <v>172</v>
      </c>
      <c r="E6" s="3" t="s">
        <v>99</v>
      </c>
      <c r="G6" s="3">
        <f t="shared" ref="G6:G7" si="14">V6*0.2</f>
        <v>86</v>
      </c>
      <c r="H6" s="3" t="s">
        <v>100</v>
      </c>
      <c r="I6" s="3">
        <v>239.95</v>
      </c>
      <c r="J6" s="3">
        <v>289.95</v>
      </c>
      <c r="K6" s="3">
        <f t="shared" si="1"/>
        <v>202.96499999999997</v>
      </c>
      <c r="L6" s="3">
        <f t="shared" si="2"/>
        <v>167.96499999999997</v>
      </c>
      <c r="M6" s="3">
        <f t="shared" ref="M6:M7" si="15">L6*0.95</f>
        <v>159.56674999999996</v>
      </c>
      <c r="N6" s="3">
        <f t="shared" ref="N6:N7" si="16">L6*0.9</f>
        <v>151.16849999999999</v>
      </c>
      <c r="O6" s="3">
        <f t="shared" si="5"/>
        <v>131.9725</v>
      </c>
      <c r="P6" s="3">
        <f t="shared" si="6"/>
        <v>115.98</v>
      </c>
      <c r="Q6" s="3">
        <f t="shared" si="7"/>
        <v>95.98</v>
      </c>
      <c r="R6" s="3">
        <f t="shared" ref="R6:R7" si="17">L6</f>
        <v>167.96499999999997</v>
      </c>
      <c r="S6" s="3">
        <f t="shared" si="9"/>
        <v>2.3994999999999997</v>
      </c>
      <c r="T6" s="29" t="s">
        <v>127</v>
      </c>
      <c r="U6" s="27" t="str">
        <f t="shared" si="10"/>
        <v>85011</v>
      </c>
      <c r="V6">
        <v>430</v>
      </c>
      <c r="W6">
        <v>0</v>
      </c>
      <c r="X6" t="s">
        <v>115</v>
      </c>
      <c r="Y6" t="s">
        <v>185</v>
      </c>
      <c r="Z6" t="s">
        <v>27</v>
      </c>
      <c r="AA6" s="8">
        <v>11</v>
      </c>
      <c r="AB6" s="8">
        <v>6</v>
      </c>
      <c r="AC6" s="8">
        <v>3</v>
      </c>
      <c r="AD6" s="8">
        <v>2</v>
      </c>
      <c r="AE6" s="26" t="s">
        <v>110</v>
      </c>
      <c r="AF6" t="s">
        <v>175</v>
      </c>
      <c r="AG6" t="s">
        <v>178</v>
      </c>
      <c r="AH6" t="s">
        <v>173</v>
      </c>
      <c r="AI6" s="28" t="s">
        <v>107</v>
      </c>
      <c r="AJ6" s="28" t="s">
        <v>106</v>
      </c>
      <c r="AL6" s="28" t="s">
        <v>174</v>
      </c>
      <c r="AM6" s="28" t="s">
        <v>107</v>
      </c>
      <c r="AN6">
        <v>85</v>
      </c>
    </row>
    <row r="7" spans="1:40" x14ac:dyDescent="0.35">
      <c r="A7" s="3" t="s">
        <v>138</v>
      </c>
      <c r="B7" t="s">
        <v>139</v>
      </c>
      <c r="D7" s="26" t="s">
        <v>172</v>
      </c>
      <c r="E7" s="3" t="s">
        <v>99</v>
      </c>
      <c r="G7" s="3">
        <f t="shared" si="14"/>
        <v>86</v>
      </c>
      <c r="H7" s="3" t="s">
        <v>100</v>
      </c>
      <c r="I7" s="3">
        <v>239.95</v>
      </c>
      <c r="J7" s="3">
        <v>289.95</v>
      </c>
      <c r="K7" s="3">
        <f t="shared" si="1"/>
        <v>202.96499999999997</v>
      </c>
      <c r="L7" s="3">
        <f t="shared" si="2"/>
        <v>167.96499999999997</v>
      </c>
      <c r="M7" s="3">
        <f t="shared" si="15"/>
        <v>159.56674999999996</v>
      </c>
      <c r="N7" s="3">
        <f t="shared" si="16"/>
        <v>151.16849999999999</v>
      </c>
      <c r="O7" s="3">
        <f t="shared" si="5"/>
        <v>131.9725</v>
      </c>
      <c r="P7" s="3">
        <f t="shared" si="6"/>
        <v>115.98</v>
      </c>
      <c r="Q7" s="3">
        <f t="shared" si="7"/>
        <v>95.98</v>
      </c>
      <c r="R7" s="3">
        <f t="shared" si="17"/>
        <v>167.96499999999997</v>
      </c>
      <c r="S7" s="3">
        <f t="shared" si="9"/>
        <v>2.3994999999999997</v>
      </c>
      <c r="T7" s="29" t="s">
        <v>127</v>
      </c>
      <c r="U7" s="27" t="str">
        <f t="shared" si="10"/>
        <v>85012</v>
      </c>
      <c r="V7">
        <v>430</v>
      </c>
      <c r="W7">
        <v>0</v>
      </c>
      <c r="X7" t="s">
        <v>115</v>
      </c>
      <c r="Y7" t="s">
        <v>186</v>
      </c>
      <c r="Z7" t="s">
        <v>27</v>
      </c>
      <c r="AA7" s="8">
        <v>11</v>
      </c>
      <c r="AB7" s="8">
        <v>6</v>
      </c>
      <c r="AC7" s="8">
        <v>3</v>
      </c>
      <c r="AD7" s="8">
        <v>2</v>
      </c>
      <c r="AE7" s="26" t="s">
        <v>110</v>
      </c>
      <c r="AF7" t="s">
        <v>175</v>
      </c>
      <c r="AG7" t="s">
        <v>179</v>
      </c>
      <c r="AH7" t="s">
        <v>173</v>
      </c>
      <c r="AI7" s="28" t="s">
        <v>107</v>
      </c>
      <c r="AJ7" s="28" t="s">
        <v>106</v>
      </c>
      <c r="AL7" s="28" t="s">
        <v>174</v>
      </c>
      <c r="AM7" s="28" t="s">
        <v>107</v>
      </c>
      <c r="AN7">
        <v>85</v>
      </c>
    </row>
    <row r="8" spans="1:40" x14ac:dyDescent="0.35">
      <c r="A8" s="3" t="s">
        <v>140</v>
      </c>
      <c r="B8" t="s">
        <v>141</v>
      </c>
      <c r="D8" s="26" t="s">
        <v>172</v>
      </c>
      <c r="E8" s="3" t="s">
        <v>99</v>
      </c>
      <c r="G8" s="3">
        <f t="shared" si="0"/>
        <v>86</v>
      </c>
      <c r="H8" s="3" t="s">
        <v>100</v>
      </c>
      <c r="I8" s="3">
        <v>239.95</v>
      </c>
      <c r="J8" s="3">
        <v>289.95</v>
      </c>
      <c r="K8" s="3">
        <f t="shared" si="1"/>
        <v>202.96499999999997</v>
      </c>
      <c r="L8" s="3">
        <f t="shared" si="2"/>
        <v>167.96499999999997</v>
      </c>
      <c r="M8" s="3">
        <f t="shared" si="3"/>
        <v>159.56674999999996</v>
      </c>
      <c r="N8" s="3">
        <f t="shared" si="4"/>
        <v>151.16849999999999</v>
      </c>
      <c r="O8" s="3">
        <f t="shared" si="5"/>
        <v>131.9725</v>
      </c>
      <c r="P8" s="3">
        <f t="shared" si="6"/>
        <v>115.98</v>
      </c>
      <c r="Q8" s="3">
        <f t="shared" si="7"/>
        <v>95.98</v>
      </c>
      <c r="R8" s="3">
        <f>L8</f>
        <v>167.96499999999997</v>
      </c>
      <c r="S8" s="3">
        <f t="shared" si="9"/>
        <v>2.3994999999999997</v>
      </c>
      <c r="T8" s="29" t="s">
        <v>127</v>
      </c>
      <c r="U8" s="27" t="str">
        <f t="shared" si="10"/>
        <v>85013</v>
      </c>
      <c r="V8">
        <v>430</v>
      </c>
      <c r="W8">
        <v>0</v>
      </c>
      <c r="X8" t="s">
        <v>115</v>
      </c>
      <c r="Y8" t="s">
        <v>186</v>
      </c>
      <c r="Z8" t="s">
        <v>27</v>
      </c>
      <c r="AA8" s="8">
        <v>11</v>
      </c>
      <c r="AB8" s="8">
        <v>6</v>
      </c>
      <c r="AC8" s="8">
        <v>3</v>
      </c>
      <c r="AD8" s="8">
        <v>2</v>
      </c>
      <c r="AE8" s="26" t="s">
        <v>110</v>
      </c>
      <c r="AF8" t="s">
        <v>175</v>
      </c>
      <c r="AG8" t="s">
        <v>179</v>
      </c>
      <c r="AH8" t="s">
        <v>173</v>
      </c>
      <c r="AI8" s="28" t="s">
        <v>107</v>
      </c>
      <c r="AJ8" s="28" t="s">
        <v>106</v>
      </c>
      <c r="AL8" s="28" t="s">
        <v>174</v>
      </c>
      <c r="AM8" s="28" t="s">
        <v>107</v>
      </c>
      <c r="AN8">
        <v>85</v>
      </c>
    </row>
    <row r="9" spans="1:40" x14ac:dyDescent="0.35">
      <c r="A9" s="3" t="s">
        <v>142</v>
      </c>
      <c r="B9" t="s">
        <v>143</v>
      </c>
      <c r="D9" s="26" t="s">
        <v>172</v>
      </c>
      <c r="E9" s="3" t="s">
        <v>99</v>
      </c>
      <c r="G9" s="3">
        <f t="shared" si="0"/>
        <v>86</v>
      </c>
      <c r="H9" s="3" t="s">
        <v>100</v>
      </c>
      <c r="I9" s="3">
        <v>239.95</v>
      </c>
      <c r="J9" s="3">
        <v>289.95</v>
      </c>
      <c r="K9" s="3">
        <f t="shared" si="1"/>
        <v>202.96499999999997</v>
      </c>
      <c r="L9" s="3">
        <f t="shared" si="2"/>
        <v>167.96499999999997</v>
      </c>
      <c r="M9" s="3">
        <f t="shared" si="3"/>
        <v>159.56674999999996</v>
      </c>
      <c r="N9" s="3">
        <f t="shared" si="4"/>
        <v>151.16849999999999</v>
      </c>
      <c r="O9" s="3">
        <f t="shared" si="5"/>
        <v>131.9725</v>
      </c>
      <c r="P9" s="3">
        <f t="shared" si="6"/>
        <v>115.98</v>
      </c>
      <c r="Q9" s="3">
        <f t="shared" si="7"/>
        <v>95.98</v>
      </c>
      <c r="R9" s="3">
        <f>L9</f>
        <v>167.96499999999997</v>
      </c>
      <c r="S9" s="3">
        <f t="shared" si="9"/>
        <v>2.3994999999999997</v>
      </c>
      <c r="T9" s="29" t="s">
        <v>127</v>
      </c>
      <c r="U9" s="27" t="str">
        <f t="shared" si="10"/>
        <v>85014</v>
      </c>
      <c r="V9">
        <v>430</v>
      </c>
      <c r="W9">
        <v>0</v>
      </c>
      <c r="X9" t="s">
        <v>115</v>
      </c>
      <c r="Y9" t="s">
        <v>186</v>
      </c>
      <c r="Z9" t="s">
        <v>27</v>
      </c>
      <c r="AA9" s="8">
        <v>11</v>
      </c>
      <c r="AB9" s="8">
        <v>6</v>
      </c>
      <c r="AC9" s="8">
        <v>3</v>
      </c>
      <c r="AD9" s="8">
        <v>2</v>
      </c>
      <c r="AE9" s="26" t="s">
        <v>110</v>
      </c>
      <c r="AF9" t="s">
        <v>175</v>
      </c>
      <c r="AG9" t="s">
        <v>179</v>
      </c>
      <c r="AH9" t="s">
        <v>173</v>
      </c>
      <c r="AI9" s="28" t="s">
        <v>107</v>
      </c>
      <c r="AJ9" s="28" t="s">
        <v>106</v>
      </c>
      <c r="AL9" s="28" t="s">
        <v>174</v>
      </c>
      <c r="AM9" s="28" t="s">
        <v>107</v>
      </c>
      <c r="AN9">
        <v>85</v>
      </c>
    </row>
    <row r="10" spans="1:40" x14ac:dyDescent="0.35">
      <c r="A10" s="3" t="s">
        <v>144</v>
      </c>
      <c r="B10" t="s">
        <v>145</v>
      </c>
      <c r="D10" s="26" t="s">
        <v>172</v>
      </c>
      <c r="E10" s="3" t="s">
        <v>99</v>
      </c>
      <c r="G10" s="3">
        <f t="shared" si="0"/>
        <v>86</v>
      </c>
      <c r="H10" s="3" t="s">
        <v>100</v>
      </c>
      <c r="I10" s="3">
        <v>239.95</v>
      </c>
      <c r="J10" s="3">
        <v>289.95</v>
      </c>
      <c r="K10" s="3">
        <f t="shared" si="1"/>
        <v>202.96499999999997</v>
      </c>
      <c r="L10" s="3">
        <f t="shared" si="2"/>
        <v>167.96499999999997</v>
      </c>
      <c r="M10" s="3">
        <f t="shared" si="3"/>
        <v>159.56674999999996</v>
      </c>
      <c r="N10" s="3">
        <f t="shared" si="4"/>
        <v>151.16849999999999</v>
      </c>
      <c r="O10" s="3">
        <f t="shared" si="5"/>
        <v>131.9725</v>
      </c>
      <c r="P10" s="3">
        <f t="shared" si="6"/>
        <v>115.98</v>
      </c>
      <c r="Q10" s="3">
        <f t="shared" si="7"/>
        <v>95.98</v>
      </c>
      <c r="R10" s="3">
        <f>L10</f>
        <v>167.96499999999997</v>
      </c>
      <c r="S10" s="3">
        <f t="shared" si="9"/>
        <v>2.3994999999999997</v>
      </c>
      <c r="T10" s="29" t="s">
        <v>127</v>
      </c>
      <c r="U10" s="27" t="str">
        <f t="shared" si="10"/>
        <v>85015</v>
      </c>
      <c r="V10">
        <v>430</v>
      </c>
      <c r="W10">
        <v>0</v>
      </c>
      <c r="X10" t="s">
        <v>115</v>
      </c>
      <c r="Y10" t="s">
        <v>185</v>
      </c>
      <c r="Z10" t="s">
        <v>27</v>
      </c>
      <c r="AA10" s="8">
        <v>11</v>
      </c>
      <c r="AB10" s="8">
        <v>6</v>
      </c>
      <c r="AC10" s="8">
        <v>3</v>
      </c>
      <c r="AD10" s="8">
        <v>2</v>
      </c>
      <c r="AE10" s="26" t="s">
        <v>110</v>
      </c>
      <c r="AF10" t="s">
        <v>175</v>
      </c>
      <c r="AG10" t="s">
        <v>180</v>
      </c>
      <c r="AH10" t="s">
        <v>173</v>
      </c>
      <c r="AI10" s="28" t="s">
        <v>107</v>
      </c>
      <c r="AJ10" s="28" t="s">
        <v>106</v>
      </c>
      <c r="AL10" s="28" t="s">
        <v>174</v>
      </c>
      <c r="AM10" s="28" t="s">
        <v>107</v>
      </c>
      <c r="AN10">
        <v>85</v>
      </c>
    </row>
    <row r="11" spans="1:40" x14ac:dyDescent="0.35">
      <c r="A11" s="3" t="s">
        <v>146</v>
      </c>
      <c r="B11" t="s">
        <v>147</v>
      </c>
      <c r="D11" s="26" t="s">
        <v>172</v>
      </c>
      <c r="E11" s="3" t="s">
        <v>99</v>
      </c>
      <c r="G11" s="3">
        <f>V11*0.2</f>
        <v>86</v>
      </c>
      <c r="H11" s="3" t="s">
        <v>100</v>
      </c>
      <c r="I11" s="3">
        <v>239.95</v>
      </c>
      <c r="J11" s="3">
        <v>289.95</v>
      </c>
      <c r="K11" s="3">
        <f t="shared" si="1"/>
        <v>202.96499999999997</v>
      </c>
      <c r="L11" s="3">
        <f t="shared" si="2"/>
        <v>167.96499999999997</v>
      </c>
      <c r="M11" s="3">
        <f t="shared" ref="M11:M12" si="18">L11*0.95</f>
        <v>159.56674999999996</v>
      </c>
      <c r="N11" s="3">
        <f t="shared" ref="N11:N12" si="19">L11*0.9</f>
        <v>151.16849999999999</v>
      </c>
      <c r="O11" s="3">
        <f t="shared" si="5"/>
        <v>131.9725</v>
      </c>
      <c r="P11" s="3">
        <f t="shared" si="6"/>
        <v>115.98</v>
      </c>
      <c r="Q11" s="3">
        <f t="shared" si="7"/>
        <v>95.98</v>
      </c>
      <c r="R11" s="3">
        <f t="shared" ref="R11:R12" si="20">L11</f>
        <v>167.96499999999997</v>
      </c>
      <c r="S11" s="3">
        <f t="shared" si="9"/>
        <v>2.3994999999999997</v>
      </c>
      <c r="T11" s="29" t="s">
        <v>127</v>
      </c>
      <c r="U11" s="27" t="str">
        <f>A11</f>
        <v>85016</v>
      </c>
      <c r="V11">
        <v>430</v>
      </c>
      <c r="W11">
        <v>0</v>
      </c>
      <c r="X11" t="s">
        <v>115</v>
      </c>
      <c r="Y11" t="s">
        <v>187</v>
      </c>
      <c r="Z11" t="s">
        <v>27</v>
      </c>
      <c r="AA11" s="8">
        <v>11</v>
      </c>
      <c r="AB11" s="8">
        <v>6</v>
      </c>
      <c r="AC11" s="8">
        <v>3</v>
      </c>
      <c r="AD11" s="8">
        <v>2</v>
      </c>
      <c r="AE11" s="26" t="s">
        <v>110</v>
      </c>
      <c r="AF11" t="s">
        <v>175</v>
      </c>
      <c r="AG11" t="s">
        <v>181</v>
      </c>
      <c r="AH11" t="s">
        <v>173</v>
      </c>
      <c r="AI11" s="28" t="s">
        <v>107</v>
      </c>
      <c r="AJ11" s="28" t="s">
        <v>106</v>
      </c>
      <c r="AL11" s="28" t="s">
        <v>174</v>
      </c>
      <c r="AM11" s="28" t="s">
        <v>107</v>
      </c>
      <c r="AN11">
        <v>85</v>
      </c>
    </row>
    <row r="12" spans="1:40" x14ac:dyDescent="0.35">
      <c r="A12" s="3" t="s">
        <v>148</v>
      </c>
      <c r="B12" t="s">
        <v>149</v>
      </c>
      <c r="D12" s="26" t="s">
        <v>172</v>
      </c>
      <c r="E12" s="3" t="s">
        <v>99</v>
      </c>
      <c r="G12" s="3">
        <f>V12*0.2</f>
        <v>86</v>
      </c>
      <c r="H12" s="3" t="s">
        <v>100</v>
      </c>
      <c r="I12" s="3">
        <v>239.95</v>
      </c>
      <c r="J12" s="3">
        <v>289.95</v>
      </c>
      <c r="K12" s="3">
        <f t="shared" si="1"/>
        <v>202.96499999999997</v>
      </c>
      <c r="L12" s="3">
        <f t="shared" si="2"/>
        <v>167.96499999999997</v>
      </c>
      <c r="M12" s="3">
        <f t="shared" si="18"/>
        <v>159.56674999999996</v>
      </c>
      <c r="N12" s="3">
        <f t="shared" si="19"/>
        <v>151.16849999999999</v>
      </c>
      <c r="O12" s="3">
        <f t="shared" si="5"/>
        <v>131.9725</v>
      </c>
      <c r="P12" s="3">
        <f t="shared" si="6"/>
        <v>115.98</v>
      </c>
      <c r="Q12" s="3">
        <f t="shared" si="7"/>
        <v>95.98</v>
      </c>
      <c r="R12" s="3">
        <f t="shared" si="20"/>
        <v>167.96499999999997</v>
      </c>
      <c r="S12" s="3">
        <f t="shared" si="9"/>
        <v>2.3994999999999997</v>
      </c>
      <c r="T12" s="29" t="s">
        <v>127</v>
      </c>
      <c r="U12" s="27" t="str">
        <f>A12</f>
        <v>85017</v>
      </c>
      <c r="V12">
        <v>430</v>
      </c>
      <c r="W12">
        <v>0</v>
      </c>
      <c r="X12" t="s">
        <v>115</v>
      </c>
      <c r="Y12" t="s">
        <v>188</v>
      </c>
      <c r="Z12" t="s">
        <v>27</v>
      </c>
      <c r="AA12" s="8">
        <v>11</v>
      </c>
      <c r="AB12" s="8">
        <v>6</v>
      </c>
      <c r="AC12" s="8">
        <v>3</v>
      </c>
      <c r="AD12" s="8">
        <v>2</v>
      </c>
      <c r="AE12" s="26" t="s">
        <v>110</v>
      </c>
      <c r="AF12" t="s">
        <v>175</v>
      </c>
      <c r="AG12" t="s">
        <v>182</v>
      </c>
      <c r="AH12" t="s">
        <v>173</v>
      </c>
      <c r="AI12" s="28" t="s">
        <v>107</v>
      </c>
      <c r="AJ12" s="28" t="s">
        <v>106</v>
      </c>
      <c r="AL12" s="28" t="s">
        <v>174</v>
      </c>
      <c r="AM12" s="28" t="s">
        <v>107</v>
      </c>
      <c r="AN12">
        <v>85</v>
      </c>
    </row>
    <row r="13" spans="1:40" x14ac:dyDescent="0.35">
      <c r="A13" s="3" t="s">
        <v>150</v>
      </c>
      <c r="B13" t="s">
        <v>151</v>
      </c>
      <c r="D13" s="26" t="s">
        <v>172</v>
      </c>
      <c r="E13" s="3" t="s">
        <v>99</v>
      </c>
      <c r="G13" s="3">
        <f t="shared" ref="G13:G23" si="21">V13*0.2</f>
        <v>86</v>
      </c>
      <c r="H13" s="3" t="s">
        <v>100</v>
      </c>
      <c r="I13" s="3">
        <v>359.95</v>
      </c>
      <c r="J13" s="3">
        <v>429.95</v>
      </c>
      <c r="K13" s="3">
        <f t="shared" si="1"/>
        <v>300.96499999999997</v>
      </c>
      <c r="L13" s="3">
        <f t="shared" si="2"/>
        <v>251.96499999999997</v>
      </c>
      <c r="M13" s="3">
        <f t="shared" ref="M13:M23" si="22">L13*0.95</f>
        <v>239.36674999999997</v>
      </c>
      <c r="N13" s="3">
        <f t="shared" ref="N13:N23" si="23">L13*0.9</f>
        <v>226.76849999999999</v>
      </c>
      <c r="O13" s="3">
        <f t="shared" si="5"/>
        <v>197.9725</v>
      </c>
      <c r="P13" s="3">
        <f t="shared" si="6"/>
        <v>171.98000000000002</v>
      </c>
      <c r="Q13" s="3">
        <f t="shared" si="7"/>
        <v>143.97999999999999</v>
      </c>
      <c r="R13" s="3">
        <f t="shared" ref="R13:R23" si="24">L13</f>
        <v>251.96499999999997</v>
      </c>
      <c r="S13" s="3">
        <f t="shared" ref="S13:S23" si="25">I13*0.01</f>
        <v>3.5994999999999999</v>
      </c>
      <c r="T13" s="29" t="s">
        <v>127</v>
      </c>
      <c r="U13" s="27" t="str">
        <f t="shared" ref="U13:U23" si="26">A13</f>
        <v>85507</v>
      </c>
      <c r="V13">
        <v>430</v>
      </c>
      <c r="W13">
        <v>0</v>
      </c>
      <c r="X13" t="s">
        <v>115</v>
      </c>
      <c r="Y13" t="s">
        <v>184</v>
      </c>
      <c r="Z13" t="s">
        <v>27</v>
      </c>
      <c r="AA13" s="8">
        <v>11</v>
      </c>
      <c r="AB13" s="8">
        <v>6</v>
      </c>
      <c r="AC13" s="8">
        <v>3</v>
      </c>
      <c r="AD13" s="8">
        <v>2</v>
      </c>
      <c r="AE13" s="26" t="s">
        <v>110</v>
      </c>
      <c r="AF13" t="s">
        <v>176</v>
      </c>
      <c r="AG13" t="s">
        <v>177</v>
      </c>
      <c r="AH13" t="s">
        <v>183</v>
      </c>
      <c r="AI13" s="28" t="s">
        <v>107</v>
      </c>
      <c r="AJ13" s="28" t="s">
        <v>106</v>
      </c>
      <c r="AL13" s="28" t="s">
        <v>106</v>
      </c>
      <c r="AM13" s="28" t="s">
        <v>107</v>
      </c>
      <c r="AN13">
        <v>85</v>
      </c>
    </row>
    <row r="14" spans="1:40" x14ac:dyDescent="0.35">
      <c r="A14" s="3" t="s">
        <v>152</v>
      </c>
      <c r="B14" t="s">
        <v>153</v>
      </c>
      <c r="D14" s="26" t="s">
        <v>172</v>
      </c>
      <c r="E14" s="3" t="s">
        <v>99</v>
      </c>
      <c r="G14" s="3">
        <f t="shared" si="21"/>
        <v>86</v>
      </c>
      <c r="H14" s="3" t="s">
        <v>100</v>
      </c>
      <c r="I14" s="3">
        <v>359.95</v>
      </c>
      <c r="J14" s="3">
        <v>429.95</v>
      </c>
      <c r="K14" s="3">
        <f t="shared" si="1"/>
        <v>300.96499999999997</v>
      </c>
      <c r="L14" s="3">
        <f t="shared" si="2"/>
        <v>251.96499999999997</v>
      </c>
      <c r="M14" s="3">
        <f t="shared" si="22"/>
        <v>239.36674999999997</v>
      </c>
      <c r="N14" s="3">
        <f t="shared" si="23"/>
        <v>226.76849999999999</v>
      </c>
      <c r="O14" s="3">
        <f t="shared" si="5"/>
        <v>197.9725</v>
      </c>
      <c r="P14" s="3">
        <f t="shared" si="6"/>
        <v>171.98000000000002</v>
      </c>
      <c r="Q14" s="3">
        <f t="shared" si="7"/>
        <v>143.97999999999999</v>
      </c>
      <c r="R14" s="3">
        <f t="shared" si="24"/>
        <v>251.96499999999997</v>
      </c>
      <c r="S14" s="3">
        <f t="shared" si="25"/>
        <v>3.5994999999999999</v>
      </c>
      <c r="T14" s="29" t="s">
        <v>127</v>
      </c>
      <c r="U14" s="27" t="str">
        <f t="shared" si="26"/>
        <v>85508</v>
      </c>
      <c r="V14">
        <v>430</v>
      </c>
      <c r="W14">
        <v>0</v>
      </c>
      <c r="X14" t="s">
        <v>115</v>
      </c>
      <c r="Y14" t="s">
        <v>184</v>
      </c>
      <c r="Z14" t="s">
        <v>27</v>
      </c>
      <c r="AA14" s="8">
        <v>11</v>
      </c>
      <c r="AB14" s="8">
        <v>6</v>
      </c>
      <c r="AC14" s="8">
        <v>3</v>
      </c>
      <c r="AD14" s="8">
        <v>2</v>
      </c>
      <c r="AE14" s="26" t="s">
        <v>110</v>
      </c>
      <c r="AF14" t="s">
        <v>176</v>
      </c>
      <c r="AG14" t="s">
        <v>177</v>
      </c>
      <c r="AH14" t="s">
        <v>183</v>
      </c>
      <c r="AI14" s="28" t="s">
        <v>107</v>
      </c>
      <c r="AJ14" s="28" t="s">
        <v>106</v>
      </c>
      <c r="AL14" s="28" t="s">
        <v>106</v>
      </c>
      <c r="AM14" s="28" t="s">
        <v>107</v>
      </c>
      <c r="AN14">
        <v>85</v>
      </c>
    </row>
    <row r="15" spans="1:40" x14ac:dyDescent="0.35">
      <c r="A15" s="3" t="s">
        <v>154</v>
      </c>
      <c r="B15" t="s">
        <v>155</v>
      </c>
      <c r="D15" s="26" t="s">
        <v>172</v>
      </c>
      <c r="E15" s="3" t="s">
        <v>99</v>
      </c>
      <c r="G15" s="3">
        <f t="shared" si="21"/>
        <v>86</v>
      </c>
      <c r="H15" s="3" t="s">
        <v>100</v>
      </c>
      <c r="I15" s="3">
        <v>359.95</v>
      </c>
      <c r="J15" s="3">
        <v>429.95</v>
      </c>
      <c r="K15" s="3">
        <f t="shared" si="1"/>
        <v>300.96499999999997</v>
      </c>
      <c r="L15" s="3">
        <f t="shared" si="2"/>
        <v>251.96499999999997</v>
      </c>
      <c r="M15" s="3">
        <f t="shared" si="22"/>
        <v>239.36674999999997</v>
      </c>
      <c r="N15" s="3">
        <f t="shared" si="23"/>
        <v>226.76849999999999</v>
      </c>
      <c r="O15" s="3">
        <f t="shared" si="5"/>
        <v>197.9725</v>
      </c>
      <c r="P15" s="3">
        <f t="shared" si="6"/>
        <v>171.98000000000002</v>
      </c>
      <c r="Q15" s="3">
        <f t="shared" si="7"/>
        <v>143.97999999999999</v>
      </c>
      <c r="R15" s="3">
        <f t="shared" si="24"/>
        <v>251.96499999999997</v>
      </c>
      <c r="S15" s="3">
        <f t="shared" si="25"/>
        <v>3.5994999999999999</v>
      </c>
      <c r="T15" s="29" t="s">
        <v>127</v>
      </c>
      <c r="U15" s="27" t="str">
        <f t="shared" si="26"/>
        <v>85509</v>
      </c>
      <c r="V15">
        <v>430</v>
      </c>
      <c r="W15">
        <v>0</v>
      </c>
      <c r="X15" t="s">
        <v>115</v>
      </c>
      <c r="Y15" t="s">
        <v>185</v>
      </c>
      <c r="Z15" t="s">
        <v>27</v>
      </c>
      <c r="AA15" s="8">
        <v>11</v>
      </c>
      <c r="AB15" s="8">
        <v>6</v>
      </c>
      <c r="AC15" s="8">
        <v>3</v>
      </c>
      <c r="AD15" s="8">
        <v>2</v>
      </c>
      <c r="AE15" s="26" t="s">
        <v>110</v>
      </c>
      <c r="AF15" t="s">
        <v>175</v>
      </c>
      <c r="AG15" t="s">
        <v>178</v>
      </c>
      <c r="AH15" t="s">
        <v>183</v>
      </c>
      <c r="AI15" s="28" t="s">
        <v>107</v>
      </c>
      <c r="AJ15" s="28" t="s">
        <v>106</v>
      </c>
      <c r="AL15" s="28" t="s">
        <v>174</v>
      </c>
      <c r="AM15" s="28" t="s">
        <v>107</v>
      </c>
      <c r="AN15">
        <v>85</v>
      </c>
    </row>
    <row r="16" spans="1:40" x14ac:dyDescent="0.35">
      <c r="A16" s="3" t="s">
        <v>156</v>
      </c>
      <c r="B16" t="s">
        <v>157</v>
      </c>
      <c r="D16" s="26" t="s">
        <v>172</v>
      </c>
      <c r="E16" s="3" t="s">
        <v>99</v>
      </c>
      <c r="G16" s="3">
        <f t="shared" si="21"/>
        <v>86</v>
      </c>
      <c r="H16" s="3" t="s">
        <v>100</v>
      </c>
      <c r="I16" s="3">
        <v>359.95</v>
      </c>
      <c r="J16" s="3">
        <v>429.95</v>
      </c>
      <c r="K16" s="3">
        <f t="shared" si="1"/>
        <v>300.96499999999997</v>
      </c>
      <c r="L16" s="3">
        <f t="shared" si="2"/>
        <v>251.96499999999997</v>
      </c>
      <c r="M16" s="3">
        <f t="shared" si="22"/>
        <v>239.36674999999997</v>
      </c>
      <c r="N16" s="3">
        <f t="shared" si="23"/>
        <v>226.76849999999999</v>
      </c>
      <c r="O16" s="3">
        <f t="shared" si="5"/>
        <v>197.9725</v>
      </c>
      <c r="P16" s="3">
        <f t="shared" si="6"/>
        <v>171.98000000000002</v>
      </c>
      <c r="Q16" s="3">
        <f t="shared" si="7"/>
        <v>143.97999999999999</v>
      </c>
      <c r="R16" s="3">
        <f t="shared" si="24"/>
        <v>251.96499999999997</v>
      </c>
      <c r="S16" s="3">
        <f t="shared" si="25"/>
        <v>3.5994999999999999</v>
      </c>
      <c r="T16" s="29" t="s">
        <v>127</v>
      </c>
      <c r="U16" s="27" t="str">
        <f t="shared" si="26"/>
        <v>85510</v>
      </c>
      <c r="V16">
        <v>430</v>
      </c>
      <c r="W16">
        <v>0</v>
      </c>
      <c r="X16" t="s">
        <v>115</v>
      </c>
      <c r="Y16" t="s">
        <v>185</v>
      </c>
      <c r="Z16" t="s">
        <v>27</v>
      </c>
      <c r="AA16" s="8">
        <v>11</v>
      </c>
      <c r="AB16" s="8">
        <v>6</v>
      </c>
      <c r="AC16" s="8">
        <v>3</v>
      </c>
      <c r="AD16" s="8">
        <v>2</v>
      </c>
      <c r="AE16" s="26" t="s">
        <v>110</v>
      </c>
      <c r="AF16" t="s">
        <v>175</v>
      </c>
      <c r="AG16" t="s">
        <v>178</v>
      </c>
      <c r="AH16" t="s">
        <v>183</v>
      </c>
      <c r="AI16" s="28" t="s">
        <v>107</v>
      </c>
      <c r="AJ16" s="28" t="s">
        <v>106</v>
      </c>
      <c r="AL16" s="28" t="s">
        <v>174</v>
      </c>
      <c r="AM16" s="28" t="s">
        <v>107</v>
      </c>
      <c r="AN16">
        <v>85</v>
      </c>
    </row>
    <row r="17" spans="1:40" x14ac:dyDescent="0.35">
      <c r="A17" s="3" t="s">
        <v>158</v>
      </c>
      <c r="B17" t="s">
        <v>159</v>
      </c>
      <c r="D17" s="26" t="s">
        <v>172</v>
      </c>
      <c r="E17" s="3" t="s">
        <v>99</v>
      </c>
      <c r="G17" s="3">
        <f t="shared" si="21"/>
        <v>86</v>
      </c>
      <c r="H17" s="3" t="s">
        <v>100</v>
      </c>
      <c r="I17" s="3">
        <v>359.95</v>
      </c>
      <c r="J17" s="3">
        <v>429.95</v>
      </c>
      <c r="K17" s="3">
        <f t="shared" si="1"/>
        <v>300.96499999999997</v>
      </c>
      <c r="L17" s="3">
        <f t="shared" si="2"/>
        <v>251.96499999999997</v>
      </c>
      <c r="M17" s="3">
        <f t="shared" si="22"/>
        <v>239.36674999999997</v>
      </c>
      <c r="N17" s="3">
        <f t="shared" si="23"/>
        <v>226.76849999999999</v>
      </c>
      <c r="O17" s="3">
        <f t="shared" si="5"/>
        <v>197.9725</v>
      </c>
      <c r="P17" s="3">
        <f t="shared" si="6"/>
        <v>171.98000000000002</v>
      </c>
      <c r="Q17" s="3">
        <f t="shared" si="7"/>
        <v>143.97999999999999</v>
      </c>
      <c r="R17" s="3">
        <f t="shared" si="24"/>
        <v>251.96499999999997</v>
      </c>
      <c r="S17" s="3">
        <f t="shared" si="25"/>
        <v>3.5994999999999999</v>
      </c>
      <c r="T17" s="29" t="s">
        <v>127</v>
      </c>
      <c r="U17" s="27" t="str">
        <f t="shared" si="26"/>
        <v>85511</v>
      </c>
      <c r="V17">
        <v>430</v>
      </c>
      <c r="W17">
        <v>0</v>
      </c>
      <c r="X17" t="s">
        <v>115</v>
      </c>
      <c r="Y17" t="s">
        <v>185</v>
      </c>
      <c r="Z17" t="s">
        <v>27</v>
      </c>
      <c r="AA17" s="8">
        <v>11</v>
      </c>
      <c r="AB17" s="8">
        <v>6</v>
      </c>
      <c r="AC17" s="8">
        <v>3</v>
      </c>
      <c r="AD17" s="8">
        <v>2</v>
      </c>
      <c r="AE17" s="26" t="s">
        <v>110</v>
      </c>
      <c r="AF17" t="s">
        <v>175</v>
      </c>
      <c r="AG17" t="s">
        <v>178</v>
      </c>
      <c r="AH17" t="s">
        <v>183</v>
      </c>
      <c r="AI17" s="28" t="s">
        <v>107</v>
      </c>
      <c r="AJ17" s="28" t="s">
        <v>106</v>
      </c>
      <c r="AL17" s="28" t="s">
        <v>174</v>
      </c>
      <c r="AM17" s="28" t="s">
        <v>107</v>
      </c>
      <c r="AN17">
        <v>85</v>
      </c>
    </row>
    <row r="18" spans="1:40" x14ac:dyDescent="0.35">
      <c r="A18" s="3" t="s">
        <v>160</v>
      </c>
      <c r="B18" t="s">
        <v>161</v>
      </c>
      <c r="D18" s="26" t="s">
        <v>172</v>
      </c>
      <c r="E18" s="3" t="s">
        <v>99</v>
      </c>
      <c r="G18" s="3">
        <f t="shared" si="21"/>
        <v>86</v>
      </c>
      <c r="H18" s="3" t="s">
        <v>100</v>
      </c>
      <c r="I18" s="3">
        <v>359.95</v>
      </c>
      <c r="J18" s="3">
        <v>429.95</v>
      </c>
      <c r="K18" s="3">
        <f t="shared" si="1"/>
        <v>300.96499999999997</v>
      </c>
      <c r="L18" s="3">
        <f t="shared" si="2"/>
        <v>251.96499999999997</v>
      </c>
      <c r="M18" s="3">
        <f t="shared" si="22"/>
        <v>239.36674999999997</v>
      </c>
      <c r="N18" s="3">
        <f t="shared" si="23"/>
        <v>226.76849999999999</v>
      </c>
      <c r="O18" s="3">
        <f t="shared" si="5"/>
        <v>197.9725</v>
      </c>
      <c r="P18" s="3">
        <f t="shared" si="6"/>
        <v>171.98000000000002</v>
      </c>
      <c r="Q18" s="3">
        <f t="shared" si="7"/>
        <v>143.97999999999999</v>
      </c>
      <c r="R18" s="3">
        <f t="shared" si="24"/>
        <v>251.96499999999997</v>
      </c>
      <c r="S18" s="3">
        <f t="shared" si="25"/>
        <v>3.5994999999999999</v>
      </c>
      <c r="T18" s="29" t="s">
        <v>127</v>
      </c>
      <c r="U18" s="27" t="str">
        <f t="shared" si="26"/>
        <v>85512</v>
      </c>
      <c r="V18">
        <v>430</v>
      </c>
      <c r="W18">
        <v>0</v>
      </c>
      <c r="X18" t="s">
        <v>115</v>
      </c>
      <c r="Y18" t="s">
        <v>186</v>
      </c>
      <c r="Z18" t="s">
        <v>27</v>
      </c>
      <c r="AA18" s="8">
        <v>11</v>
      </c>
      <c r="AB18" s="8">
        <v>6</v>
      </c>
      <c r="AC18" s="8">
        <v>3</v>
      </c>
      <c r="AD18" s="8">
        <v>2</v>
      </c>
      <c r="AE18" s="26" t="s">
        <v>110</v>
      </c>
      <c r="AF18" t="s">
        <v>175</v>
      </c>
      <c r="AG18" t="s">
        <v>179</v>
      </c>
      <c r="AH18" t="s">
        <v>183</v>
      </c>
      <c r="AI18" s="28" t="s">
        <v>107</v>
      </c>
      <c r="AJ18" s="28" t="s">
        <v>106</v>
      </c>
      <c r="AL18" s="28" t="s">
        <v>174</v>
      </c>
      <c r="AM18" s="28" t="s">
        <v>107</v>
      </c>
      <c r="AN18">
        <v>85</v>
      </c>
    </row>
    <row r="19" spans="1:40" x14ac:dyDescent="0.35">
      <c r="A19" s="3" t="s">
        <v>162</v>
      </c>
      <c r="B19" t="s">
        <v>163</v>
      </c>
      <c r="D19" s="26" t="s">
        <v>172</v>
      </c>
      <c r="E19" s="3" t="s">
        <v>99</v>
      </c>
      <c r="G19" s="3">
        <f t="shared" si="21"/>
        <v>86</v>
      </c>
      <c r="H19" s="3" t="s">
        <v>100</v>
      </c>
      <c r="I19" s="3">
        <v>359.95</v>
      </c>
      <c r="J19" s="3">
        <v>429.95</v>
      </c>
      <c r="K19" s="3">
        <f t="shared" si="1"/>
        <v>300.96499999999997</v>
      </c>
      <c r="L19" s="3">
        <f t="shared" si="2"/>
        <v>251.96499999999997</v>
      </c>
      <c r="M19" s="3">
        <f t="shared" si="22"/>
        <v>239.36674999999997</v>
      </c>
      <c r="N19" s="3">
        <f t="shared" si="23"/>
        <v>226.76849999999999</v>
      </c>
      <c r="O19" s="3">
        <f t="shared" si="5"/>
        <v>197.9725</v>
      </c>
      <c r="P19" s="3">
        <f t="shared" si="6"/>
        <v>171.98000000000002</v>
      </c>
      <c r="Q19" s="3">
        <f t="shared" si="7"/>
        <v>143.97999999999999</v>
      </c>
      <c r="R19" s="3">
        <f t="shared" si="24"/>
        <v>251.96499999999997</v>
      </c>
      <c r="S19" s="3">
        <f t="shared" si="25"/>
        <v>3.5994999999999999</v>
      </c>
      <c r="T19" s="29" t="s">
        <v>127</v>
      </c>
      <c r="U19" s="27" t="str">
        <f t="shared" si="26"/>
        <v>85513</v>
      </c>
      <c r="V19">
        <v>430</v>
      </c>
      <c r="W19">
        <v>0</v>
      </c>
      <c r="X19" t="s">
        <v>115</v>
      </c>
      <c r="Y19" t="s">
        <v>186</v>
      </c>
      <c r="Z19" t="s">
        <v>27</v>
      </c>
      <c r="AA19" s="8">
        <v>11</v>
      </c>
      <c r="AB19" s="8">
        <v>6</v>
      </c>
      <c r="AC19" s="8">
        <v>3</v>
      </c>
      <c r="AD19" s="8">
        <v>2</v>
      </c>
      <c r="AE19" s="26" t="s">
        <v>110</v>
      </c>
      <c r="AF19" t="s">
        <v>175</v>
      </c>
      <c r="AG19" t="s">
        <v>179</v>
      </c>
      <c r="AH19" t="s">
        <v>183</v>
      </c>
      <c r="AI19" s="28" t="s">
        <v>107</v>
      </c>
      <c r="AJ19" s="28" t="s">
        <v>106</v>
      </c>
      <c r="AL19" s="28" t="s">
        <v>174</v>
      </c>
      <c r="AM19" s="28" t="s">
        <v>107</v>
      </c>
      <c r="AN19">
        <v>85</v>
      </c>
    </row>
    <row r="20" spans="1:40" x14ac:dyDescent="0.35">
      <c r="A20" s="3" t="s">
        <v>164</v>
      </c>
      <c r="B20" t="s">
        <v>165</v>
      </c>
      <c r="D20" s="26" t="s">
        <v>172</v>
      </c>
      <c r="E20" s="3" t="s">
        <v>99</v>
      </c>
      <c r="G20" s="3">
        <f t="shared" si="21"/>
        <v>86</v>
      </c>
      <c r="H20" s="3" t="s">
        <v>100</v>
      </c>
      <c r="I20" s="3">
        <v>359.95</v>
      </c>
      <c r="J20" s="3">
        <v>429.95</v>
      </c>
      <c r="K20" s="3">
        <f t="shared" si="1"/>
        <v>300.96499999999997</v>
      </c>
      <c r="L20" s="3">
        <f t="shared" si="2"/>
        <v>251.96499999999997</v>
      </c>
      <c r="M20" s="3">
        <f t="shared" si="22"/>
        <v>239.36674999999997</v>
      </c>
      <c r="N20" s="3">
        <f t="shared" si="23"/>
        <v>226.76849999999999</v>
      </c>
      <c r="O20" s="3">
        <f t="shared" si="5"/>
        <v>197.9725</v>
      </c>
      <c r="P20" s="3">
        <f t="shared" si="6"/>
        <v>171.98000000000002</v>
      </c>
      <c r="Q20" s="3">
        <f t="shared" si="7"/>
        <v>143.97999999999999</v>
      </c>
      <c r="R20" s="3">
        <f t="shared" si="24"/>
        <v>251.96499999999997</v>
      </c>
      <c r="S20" s="3">
        <f t="shared" si="25"/>
        <v>3.5994999999999999</v>
      </c>
      <c r="T20" s="29" t="s">
        <v>127</v>
      </c>
      <c r="U20" s="27" t="str">
        <f t="shared" si="26"/>
        <v>85514</v>
      </c>
      <c r="V20">
        <v>430</v>
      </c>
      <c r="W20">
        <v>0</v>
      </c>
      <c r="X20" t="s">
        <v>115</v>
      </c>
      <c r="Y20" t="s">
        <v>186</v>
      </c>
      <c r="Z20" t="s">
        <v>27</v>
      </c>
      <c r="AA20" s="8">
        <v>11</v>
      </c>
      <c r="AB20" s="8">
        <v>6</v>
      </c>
      <c r="AC20" s="8">
        <v>3</v>
      </c>
      <c r="AD20" s="8">
        <v>2</v>
      </c>
      <c r="AE20" s="26" t="s">
        <v>110</v>
      </c>
      <c r="AF20" t="s">
        <v>175</v>
      </c>
      <c r="AG20" t="s">
        <v>179</v>
      </c>
      <c r="AH20" t="s">
        <v>183</v>
      </c>
      <c r="AI20" s="28" t="s">
        <v>107</v>
      </c>
      <c r="AJ20" s="28" t="s">
        <v>106</v>
      </c>
      <c r="AL20" s="28" t="s">
        <v>174</v>
      </c>
      <c r="AM20" s="28" t="s">
        <v>107</v>
      </c>
      <c r="AN20">
        <v>85</v>
      </c>
    </row>
    <row r="21" spans="1:40" x14ac:dyDescent="0.35">
      <c r="A21" s="3" t="s">
        <v>166</v>
      </c>
      <c r="B21" t="s">
        <v>167</v>
      </c>
      <c r="D21" s="26" t="s">
        <v>172</v>
      </c>
      <c r="E21" s="3" t="s">
        <v>99</v>
      </c>
      <c r="G21" s="3">
        <f t="shared" si="21"/>
        <v>86</v>
      </c>
      <c r="H21" s="3" t="s">
        <v>100</v>
      </c>
      <c r="I21" s="3">
        <v>359.95</v>
      </c>
      <c r="J21" s="3">
        <v>429.95</v>
      </c>
      <c r="K21" s="3">
        <f t="shared" si="1"/>
        <v>300.96499999999997</v>
      </c>
      <c r="L21" s="3">
        <f t="shared" si="2"/>
        <v>251.96499999999997</v>
      </c>
      <c r="M21" s="3">
        <f t="shared" si="22"/>
        <v>239.36674999999997</v>
      </c>
      <c r="N21" s="3">
        <f t="shared" si="23"/>
        <v>226.76849999999999</v>
      </c>
      <c r="O21" s="3">
        <f t="shared" si="5"/>
        <v>197.9725</v>
      </c>
      <c r="P21" s="3">
        <f t="shared" si="6"/>
        <v>171.98000000000002</v>
      </c>
      <c r="Q21" s="3">
        <f t="shared" si="7"/>
        <v>143.97999999999999</v>
      </c>
      <c r="R21" s="3">
        <f t="shared" si="24"/>
        <v>251.96499999999997</v>
      </c>
      <c r="S21" s="3">
        <f t="shared" si="25"/>
        <v>3.5994999999999999</v>
      </c>
      <c r="T21" s="29" t="s">
        <v>127</v>
      </c>
      <c r="U21" s="27" t="str">
        <f t="shared" si="26"/>
        <v>85515</v>
      </c>
      <c r="V21">
        <v>430</v>
      </c>
      <c r="W21">
        <v>0</v>
      </c>
      <c r="X21" t="s">
        <v>115</v>
      </c>
      <c r="Y21" t="s">
        <v>185</v>
      </c>
      <c r="Z21" t="s">
        <v>27</v>
      </c>
      <c r="AA21" s="8">
        <v>11</v>
      </c>
      <c r="AB21" s="8">
        <v>6</v>
      </c>
      <c r="AC21" s="8">
        <v>3</v>
      </c>
      <c r="AD21" s="8">
        <v>2</v>
      </c>
      <c r="AE21" s="26" t="s">
        <v>110</v>
      </c>
      <c r="AF21" t="s">
        <v>175</v>
      </c>
      <c r="AG21" t="s">
        <v>180</v>
      </c>
      <c r="AH21" t="s">
        <v>183</v>
      </c>
      <c r="AI21" s="28" t="s">
        <v>107</v>
      </c>
      <c r="AJ21" s="28" t="s">
        <v>106</v>
      </c>
      <c r="AL21" s="28" t="s">
        <v>174</v>
      </c>
      <c r="AM21" s="28" t="s">
        <v>107</v>
      </c>
      <c r="AN21">
        <v>85</v>
      </c>
    </row>
    <row r="22" spans="1:40" x14ac:dyDescent="0.35">
      <c r="A22" s="3" t="s">
        <v>168</v>
      </c>
      <c r="B22" t="s">
        <v>169</v>
      </c>
      <c r="D22" s="26" t="s">
        <v>172</v>
      </c>
      <c r="E22" s="3" t="s">
        <v>99</v>
      </c>
      <c r="G22" s="3">
        <f t="shared" si="21"/>
        <v>86</v>
      </c>
      <c r="H22" s="3" t="s">
        <v>100</v>
      </c>
      <c r="I22" s="3">
        <v>359.95</v>
      </c>
      <c r="J22" s="3">
        <v>429.95</v>
      </c>
      <c r="K22" s="3">
        <f t="shared" si="1"/>
        <v>300.96499999999997</v>
      </c>
      <c r="L22" s="3">
        <f t="shared" si="2"/>
        <v>251.96499999999997</v>
      </c>
      <c r="M22" s="3">
        <f t="shared" si="22"/>
        <v>239.36674999999997</v>
      </c>
      <c r="N22" s="3">
        <f t="shared" si="23"/>
        <v>226.76849999999999</v>
      </c>
      <c r="O22" s="3">
        <f t="shared" si="5"/>
        <v>197.9725</v>
      </c>
      <c r="P22" s="3">
        <f t="shared" si="6"/>
        <v>171.98000000000002</v>
      </c>
      <c r="Q22" s="3">
        <f t="shared" si="7"/>
        <v>143.97999999999999</v>
      </c>
      <c r="R22" s="3">
        <f t="shared" si="24"/>
        <v>251.96499999999997</v>
      </c>
      <c r="S22" s="3">
        <f t="shared" si="25"/>
        <v>3.5994999999999999</v>
      </c>
      <c r="T22" s="29" t="s">
        <v>127</v>
      </c>
      <c r="U22" s="27" t="str">
        <f t="shared" si="26"/>
        <v>85516</v>
      </c>
      <c r="V22">
        <v>430</v>
      </c>
      <c r="W22">
        <v>0</v>
      </c>
      <c r="X22" t="s">
        <v>115</v>
      </c>
      <c r="Y22" t="s">
        <v>187</v>
      </c>
      <c r="Z22" t="s">
        <v>27</v>
      </c>
      <c r="AA22" s="8">
        <v>11</v>
      </c>
      <c r="AB22" s="8">
        <v>6</v>
      </c>
      <c r="AC22" s="8">
        <v>3</v>
      </c>
      <c r="AD22" s="8">
        <v>2</v>
      </c>
      <c r="AE22" s="26" t="s">
        <v>110</v>
      </c>
      <c r="AF22" t="s">
        <v>175</v>
      </c>
      <c r="AG22" t="s">
        <v>181</v>
      </c>
      <c r="AH22" t="s">
        <v>183</v>
      </c>
      <c r="AI22" s="28" t="s">
        <v>107</v>
      </c>
      <c r="AJ22" s="28" t="s">
        <v>106</v>
      </c>
      <c r="AL22" s="28" t="s">
        <v>174</v>
      </c>
      <c r="AM22" s="28" t="s">
        <v>107</v>
      </c>
      <c r="AN22">
        <v>85</v>
      </c>
    </row>
    <row r="23" spans="1:40" x14ac:dyDescent="0.35">
      <c r="A23" s="3" t="s">
        <v>170</v>
      </c>
      <c r="B23" t="s">
        <v>171</v>
      </c>
      <c r="D23" s="26" t="s">
        <v>172</v>
      </c>
      <c r="E23" s="3" t="s">
        <v>99</v>
      </c>
      <c r="G23" s="3">
        <f t="shared" si="21"/>
        <v>86</v>
      </c>
      <c r="H23" s="3" t="s">
        <v>100</v>
      </c>
      <c r="I23" s="3">
        <v>359.95</v>
      </c>
      <c r="J23" s="3">
        <v>429.95</v>
      </c>
      <c r="K23" s="3">
        <f t="shared" si="1"/>
        <v>300.96499999999997</v>
      </c>
      <c r="L23" s="3">
        <f t="shared" si="2"/>
        <v>251.96499999999997</v>
      </c>
      <c r="M23" s="3">
        <f t="shared" si="22"/>
        <v>239.36674999999997</v>
      </c>
      <c r="N23" s="3">
        <f t="shared" si="23"/>
        <v>226.76849999999999</v>
      </c>
      <c r="O23" s="3">
        <f t="shared" si="5"/>
        <v>197.9725</v>
      </c>
      <c r="P23" s="3">
        <f t="shared" si="6"/>
        <v>171.98000000000002</v>
      </c>
      <c r="Q23" s="3">
        <f t="shared" si="7"/>
        <v>143.97999999999999</v>
      </c>
      <c r="R23" s="3">
        <f t="shared" si="24"/>
        <v>251.96499999999997</v>
      </c>
      <c r="S23" s="3">
        <f t="shared" si="25"/>
        <v>3.5994999999999999</v>
      </c>
      <c r="T23" s="29" t="s">
        <v>127</v>
      </c>
      <c r="U23" s="27" t="str">
        <f t="shared" si="26"/>
        <v>85517</v>
      </c>
      <c r="V23">
        <v>430</v>
      </c>
      <c r="W23">
        <v>0</v>
      </c>
      <c r="X23" t="s">
        <v>115</v>
      </c>
      <c r="Y23" t="s">
        <v>188</v>
      </c>
      <c r="Z23" t="s">
        <v>27</v>
      </c>
      <c r="AA23" s="8">
        <v>11</v>
      </c>
      <c r="AB23" s="8">
        <v>6</v>
      </c>
      <c r="AC23" s="8">
        <v>3</v>
      </c>
      <c r="AD23" s="8">
        <v>2</v>
      </c>
      <c r="AE23" s="26" t="s">
        <v>110</v>
      </c>
      <c r="AF23" t="s">
        <v>175</v>
      </c>
      <c r="AG23" t="s">
        <v>182</v>
      </c>
      <c r="AH23" t="s">
        <v>183</v>
      </c>
      <c r="AI23" s="28" t="s">
        <v>107</v>
      </c>
      <c r="AJ23" s="28" t="s">
        <v>106</v>
      </c>
      <c r="AL23" s="28" t="s">
        <v>174</v>
      </c>
      <c r="AM23" s="28" t="s">
        <v>107</v>
      </c>
      <c r="AN23">
        <v>85</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66"/>
  <sheetViews>
    <sheetView topLeftCell="A5" workbookViewId="0">
      <selection activeCell="B38" sqref="B38:B41"/>
    </sheetView>
  </sheetViews>
  <sheetFormatPr defaultRowHeight="14.5" x14ac:dyDescent="0.35"/>
  <cols>
    <col min="1" max="1" width="27.1796875" bestFit="1" customWidth="1"/>
    <col min="2" max="2" width="12.81640625" bestFit="1" customWidth="1"/>
    <col min="3" max="3" width="16.1796875" bestFit="1" customWidth="1"/>
    <col min="4" max="4" width="11.453125" bestFit="1" customWidth="1"/>
    <col min="5" max="5" width="9.81640625" bestFit="1" customWidth="1"/>
    <col min="6" max="6" width="4.54296875" bestFit="1" customWidth="1"/>
    <col min="7" max="7" width="25.1796875" customWidth="1"/>
    <col min="8" max="8" width="48.81640625" bestFit="1" customWidth="1"/>
    <col min="9" max="9" width="13.26953125" bestFit="1" customWidth="1"/>
    <col min="10" max="10" width="21" bestFit="1" customWidth="1"/>
    <col min="11" max="11" width="17.54296875" bestFit="1" customWidth="1"/>
    <col min="12" max="12" width="156.26953125" bestFit="1" customWidth="1"/>
    <col min="13" max="13" width="53.7265625" customWidth="1"/>
    <col min="15" max="15" width="13.7265625" bestFit="1" customWidth="1"/>
    <col min="16" max="16" width="11.453125" bestFit="1" customWidth="1"/>
    <col min="17" max="17" width="11.453125" customWidth="1"/>
    <col min="18" max="18" width="13.453125" bestFit="1" customWidth="1"/>
    <col min="19" max="19" width="21.7265625" bestFit="1" customWidth="1"/>
    <col min="20" max="20" width="22.81640625" style="3" bestFit="1" customWidth="1"/>
    <col min="21" max="21" width="30.1796875" style="3" bestFit="1" customWidth="1"/>
    <col min="22" max="22" width="22" bestFit="1" customWidth="1"/>
    <col min="23" max="23" width="16.7265625" bestFit="1" customWidth="1"/>
    <col min="24" max="24" width="28.81640625" bestFit="1" customWidth="1"/>
    <col min="25" max="25" width="21.81640625" bestFit="1" customWidth="1"/>
    <col min="26" max="26" width="26.26953125" bestFit="1" customWidth="1"/>
    <col min="27" max="29" width="27.1796875" bestFit="1" customWidth="1"/>
    <col min="30" max="31" width="17.7265625" bestFit="1" customWidth="1"/>
    <col min="32" max="32" width="15" bestFit="1" customWidth="1"/>
    <col min="33" max="33" width="17.7265625" bestFit="1" customWidth="1"/>
    <col min="34" max="34" width="12.26953125" bestFit="1" customWidth="1"/>
    <col min="35" max="35" width="10.54296875" bestFit="1" customWidth="1"/>
    <col min="36" max="36" width="10.1796875" bestFit="1" customWidth="1"/>
    <col min="37" max="37" width="10.453125" bestFit="1" customWidth="1"/>
    <col min="38" max="38" width="18.26953125" bestFit="1" customWidth="1"/>
    <col min="39" max="39" width="17.81640625" bestFit="1" customWidth="1"/>
    <col min="40" max="41" width="17.81640625" customWidth="1"/>
    <col min="42" max="42" width="12.81640625" bestFit="1" customWidth="1"/>
    <col min="43" max="43" width="12.81640625" customWidth="1"/>
    <col min="44" max="44" width="12.81640625" style="18" customWidth="1"/>
    <col min="45" max="46" width="21" bestFit="1" customWidth="1"/>
  </cols>
  <sheetData>
    <row r="1" spans="1:46" x14ac:dyDescent="0.35">
      <c r="A1" s="7" t="s">
        <v>0</v>
      </c>
      <c r="B1" s="7" t="s">
        <v>1</v>
      </c>
      <c r="C1" s="5" t="s">
        <v>2</v>
      </c>
      <c r="D1" s="7" t="s">
        <v>31</v>
      </c>
      <c r="E1" s="7" t="s">
        <v>32</v>
      </c>
      <c r="F1" s="7" t="s">
        <v>33</v>
      </c>
      <c r="G1" s="7" t="s">
        <v>84</v>
      </c>
      <c r="H1" s="7" t="s">
        <v>3</v>
      </c>
      <c r="I1" s="2" t="s">
        <v>4</v>
      </c>
      <c r="J1" s="2" t="s">
        <v>36</v>
      </c>
      <c r="K1" s="2" t="s">
        <v>5</v>
      </c>
      <c r="L1" s="2" t="s">
        <v>6</v>
      </c>
      <c r="M1" s="2" t="s">
        <v>7</v>
      </c>
      <c r="N1" s="7" t="s">
        <v>10</v>
      </c>
      <c r="O1" s="7" t="s">
        <v>54</v>
      </c>
      <c r="P1" s="7" t="s">
        <v>8</v>
      </c>
      <c r="Q1" s="2" t="s">
        <v>98</v>
      </c>
      <c r="R1" s="2" t="s">
        <v>9</v>
      </c>
      <c r="S1" s="2" t="s">
        <v>26</v>
      </c>
      <c r="T1" s="2" t="s">
        <v>55</v>
      </c>
      <c r="U1" s="2" t="s">
        <v>96</v>
      </c>
      <c r="V1" s="7" t="s">
        <v>35</v>
      </c>
      <c r="W1" s="2" t="s">
        <v>12</v>
      </c>
      <c r="X1" s="2" t="s">
        <v>13</v>
      </c>
      <c r="Y1" s="2" t="s">
        <v>14</v>
      </c>
      <c r="Z1" s="2" t="s">
        <v>15</v>
      </c>
      <c r="AA1" s="2" t="s">
        <v>16</v>
      </c>
      <c r="AB1" s="2" t="s">
        <v>17</v>
      </c>
      <c r="AC1" s="2" t="s">
        <v>18</v>
      </c>
      <c r="AD1" s="2" t="s">
        <v>19</v>
      </c>
      <c r="AE1" s="2" t="s">
        <v>20</v>
      </c>
      <c r="AF1" s="2" t="s">
        <v>21</v>
      </c>
      <c r="AG1" s="2" t="s">
        <v>22</v>
      </c>
      <c r="AH1" s="2" t="s">
        <v>23</v>
      </c>
      <c r="AI1" s="19" t="s">
        <v>42</v>
      </c>
      <c r="AJ1" s="19" t="s">
        <v>43</v>
      </c>
      <c r="AK1" s="19" t="s">
        <v>44</v>
      </c>
      <c r="AL1" s="19" t="s">
        <v>52</v>
      </c>
      <c r="AM1" s="19" t="s">
        <v>53</v>
      </c>
      <c r="AN1" s="19" t="s">
        <v>89</v>
      </c>
      <c r="AO1" s="19" t="s">
        <v>90</v>
      </c>
      <c r="AP1" s="2" t="s">
        <v>46</v>
      </c>
      <c r="AQ1" s="2" t="s">
        <v>86</v>
      </c>
      <c r="AR1" s="17" t="s">
        <v>97</v>
      </c>
      <c r="AS1" s="2" t="s">
        <v>24</v>
      </c>
      <c r="AT1" s="2" t="s">
        <v>25</v>
      </c>
    </row>
    <row r="2" spans="1:46" ht="15.75" customHeight="1" x14ac:dyDescent="0.35">
      <c r="B2" s="3"/>
      <c r="C2" s="6"/>
      <c r="D2" s="3"/>
      <c r="E2" s="3"/>
      <c r="F2" s="3"/>
      <c r="G2" s="3"/>
      <c r="I2" s="3"/>
      <c r="J2" s="3"/>
      <c r="K2" s="4"/>
      <c r="M2" s="1"/>
      <c r="N2" s="8"/>
      <c r="O2" s="3"/>
      <c r="P2" s="3"/>
      <c r="Q2" s="3"/>
      <c r="R2" s="3"/>
      <c r="S2" s="3"/>
      <c r="V2" s="8"/>
      <c r="W2" s="3"/>
      <c r="X2" s="3"/>
      <c r="Y2" s="8"/>
      <c r="Z2" s="3"/>
      <c r="AI2" s="8"/>
      <c r="AJ2" s="8"/>
      <c r="AK2" s="8"/>
      <c r="AL2" s="8"/>
      <c r="AM2" s="8"/>
      <c r="AN2" s="6"/>
      <c r="AO2" s="3"/>
      <c r="AP2" s="18"/>
      <c r="AQ2" s="18"/>
    </row>
    <row r="3" spans="1:46" ht="15" customHeight="1" x14ac:dyDescent="0.35">
      <c r="B3" s="3"/>
      <c r="C3" s="6"/>
      <c r="D3" s="3"/>
      <c r="E3" s="3"/>
      <c r="F3" s="3"/>
      <c r="G3" s="3"/>
      <c r="I3" s="3"/>
      <c r="J3" s="3"/>
      <c r="K3" s="4"/>
      <c r="M3" s="1"/>
      <c r="N3" s="8"/>
      <c r="O3" s="3"/>
      <c r="P3" s="3"/>
      <c r="Q3" s="3"/>
      <c r="R3" s="3"/>
      <c r="S3" s="3"/>
      <c r="V3" s="8"/>
      <c r="W3" s="3"/>
      <c r="X3" s="3"/>
      <c r="Y3" s="8"/>
      <c r="Z3" s="3"/>
      <c r="AI3" s="8"/>
      <c r="AJ3" s="8"/>
      <c r="AK3" s="8"/>
      <c r="AL3" s="8"/>
      <c r="AM3" s="8"/>
      <c r="AN3" s="6"/>
      <c r="AO3" s="3"/>
      <c r="AP3" s="18"/>
      <c r="AQ3" s="18"/>
    </row>
    <row r="4" spans="1:46" ht="15.75" customHeight="1" x14ac:dyDescent="0.35">
      <c r="B4" s="3"/>
      <c r="C4" s="6"/>
      <c r="D4" s="3"/>
      <c r="E4" s="3"/>
      <c r="F4" s="3"/>
      <c r="G4" s="3"/>
      <c r="I4" s="3"/>
      <c r="J4" s="3"/>
      <c r="K4" s="4"/>
      <c r="M4" s="1"/>
      <c r="N4" s="8"/>
      <c r="O4" s="3"/>
      <c r="P4" s="3"/>
      <c r="Q4" s="3"/>
      <c r="R4" s="3"/>
      <c r="S4" s="3"/>
      <c r="V4" s="8"/>
      <c r="W4" s="3"/>
      <c r="X4" s="3"/>
      <c r="Y4" s="8"/>
      <c r="Z4" s="3"/>
      <c r="AP4" s="18"/>
      <c r="AQ4" s="18"/>
    </row>
    <row r="5" spans="1:46" ht="15.75" customHeight="1" x14ac:dyDescent="0.35">
      <c r="B5" s="3"/>
      <c r="C5" s="6"/>
      <c r="D5" s="3"/>
      <c r="E5" s="3"/>
      <c r="F5" s="3"/>
      <c r="G5" s="3"/>
      <c r="I5" s="3"/>
      <c r="J5" s="3"/>
      <c r="K5" s="4"/>
      <c r="M5" s="1"/>
      <c r="N5" s="8"/>
      <c r="O5" s="3"/>
      <c r="P5" s="3"/>
      <c r="Q5" s="3"/>
      <c r="R5" s="3"/>
      <c r="S5" s="3"/>
      <c r="V5" s="8"/>
      <c r="W5" s="3"/>
      <c r="X5" s="3"/>
      <c r="Y5" s="8"/>
      <c r="Z5" s="3"/>
    </row>
    <row r="6" spans="1:46" ht="15.75" customHeight="1" x14ac:dyDescent="0.35">
      <c r="B6" s="3"/>
      <c r="C6" s="6"/>
      <c r="D6" s="3"/>
      <c r="E6" s="3"/>
      <c r="F6" s="3"/>
      <c r="G6" s="3"/>
      <c r="I6" s="3"/>
      <c r="J6" s="3"/>
      <c r="K6" s="4"/>
      <c r="M6" s="1"/>
      <c r="N6" s="8"/>
      <c r="O6" s="3"/>
      <c r="P6" s="3"/>
      <c r="Q6" s="3"/>
      <c r="R6" s="3"/>
      <c r="S6" s="3"/>
      <c r="V6" s="8"/>
      <c r="W6" s="3"/>
      <c r="X6" s="3"/>
      <c r="Y6" s="8"/>
      <c r="Z6" s="3"/>
    </row>
    <row r="7" spans="1:46" ht="15.75" customHeight="1" x14ac:dyDescent="0.35">
      <c r="B7" s="3"/>
      <c r="C7" s="6"/>
      <c r="D7" s="3"/>
      <c r="E7" s="3"/>
      <c r="F7" s="3"/>
      <c r="G7" s="3"/>
      <c r="I7" s="3"/>
      <c r="J7" s="3"/>
      <c r="K7" s="4"/>
      <c r="M7" s="1"/>
      <c r="N7" s="8"/>
      <c r="O7" s="3"/>
      <c r="P7" s="3"/>
      <c r="Q7" s="3"/>
      <c r="R7" s="3"/>
      <c r="S7" s="3"/>
      <c r="V7" s="8"/>
      <c r="W7" s="3"/>
      <c r="X7" s="3"/>
      <c r="Y7" s="8"/>
      <c r="Z7" s="3"/>
    </row>
    <row r="8" spans="1:46" ht="15.75" customHeight="1" x14ac:dyDescent="0.35">
      <c r="B8" s="3"/>
      <c r="C8" s="6"/>
      <c r="D8" s="3"/>
      <c r="E8" s="3"/>
      <c r="F8" s="3"/>
      <c r="G8" s="3"/>
      <c r="I8" s="3"/>
      <c r="J8" s="3"/>
      <c r="K8" s="4"/>
      <c r="M8" s="1"/>
      <c r="N8" s="8"/>
      <c r="O8" s="3"/>
      <c r="P8" s="3"/>
      <c r="Q8" s="3"/>
      <c r="R8" s="3"/>
      <c r="S8" s="3"/>
      <c r="V8" s="8"/>
      <c r="W8" s="3"/>
      <c r="X8" s="3"/>
      <c r="Y8" s="8"/>
      <c r="Z8" s="3"/>
    </row>
    <row r="9" spans="1:46" ht="15" customHeight="1" x14ac:dyDescent="0.35">
      <c r="B9" s="3"/>
      <c r="C9" s="6"/>
      <c r="D9" s="3"/>
      <c r="E9" s="3"/>
      <c r="F9" s="3"/>
      <c r="G9" s="3"/>
      <c r="I9" s="3"/>
      <c r="J9" s="3"/>
      <c r="K9" s="4"/>
      <c r="M9" s="1"/>
      <c r="N9" s="8"/>
      <c r="O9" s="3"/>
      <c r="P9" s="3"/>
      <c r="Q9" s="3"/>
      <c r="R9" s="3"/>
      <c r="S9" s="3"/>
      <c r="V9" s="8"/>
      <c r="W9" s="3"/>
      <c r="X9" s="3"/>
      <c r="Y9" s="8"/>
      <c r="Z9" s="3"/>
    </row>
    <row r="10" spans="1:46" ht="15" customHeight="1" x14ac:dyDescent="0.35">
      <c r="B10" s="3"/>
      <c r="C10" s="6"/>
      <c r="D10" s="3"/>
      <c r="E10" s="3"/>
      <c r="F10" s="3"/>
      <c r="G10" s="3"/>
      <c r="I10" s="3"/>
      <c r="J10" s="3"/>
      <c r="K10" s="4"/>
      <c r="M10" s="1"/>
      <c r="N10" s="8"/>
      <c r="O10" s="3"/>
      <c r="P10" s="3"/>
      <c r="Q10" s="3"/>
      <c r="R10" s="3"/>
      <c r="S10" s="3"/>
      <c r="V10" s="8"/>
      <c r="W10" s="3"/>
      <c r="X10" s="3"/>
      <c r="Y10" s="8"/>
      <c r="Z10" s="3"/>
    </row>
    <row r="11" spans="1:46" ht="16.5" customHeight="1" x14ac:dyDescent="0.35">
      <c r="B11" s="3"/>
      <c r="C11" s="6"/>
      <c r="D11" s="3"/>
      <c r="E11" s="3"/>
      <c r="F11" s="3"/>
      <c r="G11" s="3"/>
      <c r="I11" s="3"/>
      <c r="J11" s="3"/>
      <c r="K11" s="4"/>
      <c r="M11" s="1"/>
      <c r="N11" s="8"/>
      <c r="O11" s="3"/>
      <c r="P11" s="3"/>
      <c r="Q11" s="3"/>
      <c r="R11" s="3"/>
      <c r="S11" s="3"/>
      <c r="V11" s="8"/>
      <c r="W11" s="3"/>
      <c r="X11" s="3"/>
      <c r="Y11" s="8"/>
      <c r="Z11" s="3"/>
    </row>
    <row r="12" spans="1:46" ht="15.75" customHeight="1" x14ac:dyDescent="0.35">
      <c r="B12" s="3"/>
      <c r="C12" s="6"/>
      <c r="D12" s="3"/>
      <c r="E12" s="3"/>
      <c r="F12" s="3"/>
      <c r="G12" s="3"/>
      <c r="I12" s="3"/>
      <c r="J12" s="3"/>
      <c r="K12" s="4"/>
      <c r="M12" s="1"/>
      <c r="N12" s="8"/>
      <c r="O12" s="3"/>
      <c r="P12" s="3"/>
      <c r="Q12" s="3"/>
      <c r="R12" s="3"/>
      <c r="S12" s="3"/>
      <c r="V12" s="8"/>
      <c r="W12" s="3"/>
      <c r="X12" s="3"/>
      <c r="Y12" s="8"/>
      <c r="Z12" s="3"/>
    </row>
    <row r="13" spans="1:46" ht="15" customHeight="1" x14ac:dyDescent="0.35">
      <c r="B13" s="3"/>
      <c r="C13" s="6"/>
      <c r="D13" s="3"/>
      <c r="E13" s="3"/>
      <c r="F13" s="3"/>
      <c r="G13" s="3"/>
      <c r="I13" s="3"/>
      <c r="J13" s="3"/>
      <c r="K13" s="4"/>
      <c r="M13" s="1"/>
      <c r="N13" s="8"/>
      <c r="O13" s="3"/>
      <c r="P13" s="3"/>
      <c r="Q13" s="3"/>
      <c r="R13" s="3"/>
      <c r="S13" s="3"/>
      <c r="V13" s="8"/>
      <c r="W13" s="3"/>
      <c r="X13" s="3"/>
      <c r="Y13" s="8"/>
      <c r="Z13" s="3"/>
    </row>
    <row r="14" spans="1:46" ht="15.75" customHeight="1" x14ac:dyDescent="0.35">
      <c r="B14" s="3"/>
      <c r="C14" s="6"/>
      <c r="D14" s="3"/>
      <c r="E14" s="3"/>
      <c r="F14" s="3"/>
      <c r="G14" s="3"/>
      <c r="I14" s="3"/>
      <c r="J14" s="3"/>
      <c r="K14" s="4"/>
      <c r="M14" s="1"/>
      <c r="N14" s="8"/>
      <c r="O14" s="3"/>
      <c r="P14" s="3"/>
      <c r="Q14" s="3"/>
      <c r="R14" s="3"/>
      <c r="S14" s="3"/>
      <c r="V14" s="8"/>
      <c r="W14" s="3"/>
      <c r="X14" s="3"/>
      <c r="Y14" s="8"/>
      <c r="Z14" s="3"/>
    </row>
    <row r="15" spans="1:46" ht="15.75" customHeight="1" x14ac:dyDescent="0.35">
      <c r="B15" s="3"/>
      <c r="C15" s="6"/>
      <c r="D15" s="3"/>
      <c r="E15" s="3"/>
      <c r="F15" s="3"/>
      <c r="G15" s="3"/>
      <c r="I15" s="3"/>
      <c r="J15" s="3"/>
      <c r="K15" s="4"/>
      <c r="M15" s="1"/>
      <c r="N15" s="8"/>
      <c r="O15" s="3"/>
      <c r="P15" s="3"/>
      <c r="Q15" s="3"/>
      <c r="R15" s="3"/>
      <c r="S15" s="3"/>
      <c r="V15" s="8"/>
      <c r="W15" s="3"/>
      <c r="X15" s="3"/>
      <c r="Y15" s="8"/>
      <c r="Z15" s="3"/>
    </row>
    <row r="16" spans="1:46" ht="14.25" customHeight="1" x14ac:dyDescent="0.35">
      <c r="B16" s="3"/>
      <c r="C16" s="6"/>
      <c r="D16" s="3"/>
      <c r="E16" s="3"/>
      <c r="F16" s="3"/>
      <c r="G16" s="3"/>
      <c r="I16" s="3"/>
      <c r="J16" s="3"/>
      <c r="K16" s="4"/>
      <c r="M16" s="1"/>
      <c r="N16" s="8"/>
      <c r="O16" s="3"/>
      <c r="P16" s="3"/>
      <c r="Q16" s="3"/>
      <c r="R16" s="3"/>
      <c r="S16" s="3"/>
      <c r="V16" s="8"/>
      <c r="W16" s="3"/>
      <c r="X16" s="3"/>
      <c r="Y16" s="8"/>
      <c r="Z16" s="3"/>
    </row>
    <row r="17" spans="2:26" ht="15" customHeight="1" x14ac:dyDescent="0.35">
      <c r="B17" s="3"/>
      <c r="C17" s="6"/>
      <c r="D17" s="3"/>
      <c r="E17" s="3"/>
      <c r="F17" s="3"/>
      <c r="G17" s="3"/>
      <c r="I17" s="3"/>
      <c r="J17" s="3"/>
      <c r="K17" s="4"/>
      <c r="M17" s="1"/>
      <c r="N17" s="8"/>
      <c r="O17" s="3"/>
      <c r="P17" s="3"/>
      <c r="Q17" s="3"/>
      <c r="R17" s="3"/>
      <c r="S17" s="3"/>
      <c r="V17" s="8"/>
      <c r="W17" s="3"/>
      <c r="X17" s="3"/>
      <c r="Y17" s="8"/>
      <c r="Z17" s="3"/>
    </row>
    <row r="18" spans="2:26" x14ac:dyDescent="0.35">
      <c r="B18" s="3"/>
      <c r="C18" s="6"/>
      <c r="D18" s="3"/>
      <c r="E18" s="3"/>
      <c r="F18" s="3"/>
      <c r="G18" s="3"/>
      <c r="I18" s="3"/>
      <c r="J18" s="3"/>
      <c r="K18" s="4"/>
      <c r="N18" s="8"/>
      <c r="O18" s="3"/>
      <c r="P18" s="3"/>
      <c r="Q18" s="3"/>
      <c r="R18" s="3"/>
      <c r="S18" s="3"/>
      <c r="V18" s="8"/>
      <c r="W18" s="3"/>
      <c r="X18" s="3"/>
      <c r="Y18" s="8"/>
      <c r="Z18" s="3"/>
    </row>
    <row r="19" spans="2:26" x14ac:dyDescent="0.35">
      <c r="B19" s="3"/>
      <c r="C19" s="6"/>
      <c r="D19" s="3"/>
      <c r="E19" s="3"/>
      <c r="F19" s="3"/>
      <c r="G19" s="3"/>
      <c r="I19" s="3"/>
      <c r="J19" s="3"/>
      <c r="K19" s="4"/>
      <c r="N19" s="8"/>
      <c r="O19" s="3"/>
      <c r="P19" s="3"/>
      <c r="Q19" s="3"/>
      <c r="R19" s="3"/>
      <c r="S19" s="3"/>
      <c r="V19" s="8"/>
      <c r="W19" s="3"/>
      <c r="X19" s="3"/>
      <c r="Y19" s="8"/>
      <c r="Z19" s="3"/>
    </row>
    <row r="20" spans="2:26" x14ac:dyDescent="0.35">
      <c r="B20" s="3"/>
      <c r="C20" s="6"/>
      <c r="D20" s="3"/>
      <c r="E20" s="3"/>
      <c r="F20" s="3"/>
      <c r="G20" s="3"/>
      <c r="I20" s="3"/>
      <c r="J20" s="3"/>
      <c r="K20" s="4"/>
      <c r="N20" s="8"/>
      <c r="O20" s="3"/>
      <c r="P20" s="3"/>
      <c r="Q20" s="3"/>
      <c r="R20" s="3"/>
      <c r="S20" s="3"/>
      <c r="V20" s="8"/>
      <c r="W20" s="3"/>
      <c r="X20" s="3"/>
      <c r="Y20" s="8"/>
      <c r="Z20" s="3"/>
    </row>
    <row r="21" spans="2:26" x14ac:dyDescent="0.35">
      <c r="B21" s="3"/>
      <c r="C21" s="6"/>
      <c r="D21" s="3"/>
      <c r="E21" s="3"/>
      <c r="F21" s="3"/>
      <c r="G21" s="3"/>
      <c r="I21" s="3"/>
      <c r="J21" s="3"/>
      <c r="K21" s="4"/>
      <c r="N21" s="8"/>
      <c r="O21" s="3"/>
      <c r="P21" s="3"/>
      <c r="Q21" s="3"/>
      <c r="R21" s="3"/>
      <c r="S21" s="3"/>
      <c r="V21" s="8"/>
      <c r="W21" s="3"/>
      <c r="X21" s="3"/>
      <c r="Y21" s="8"/>
      <c r="Z21" s="3"/>
    </row>
    <row r="22" spans="2:26" x14ac:dyDescent="0.35">
      <c r="B22" s="3"/>
      <c r="C22" s="6"/>
      <c r="D22" s="3"/>
      <c r="E22" s="3"/>
      <c r="F22" s="3"/>
      <c r="G22" s="3"/>
      <c r="I22" s="3"/>
      <c r="J22" s="3"/>
      <c r="K22" s="4"/>
      <c r="N22" s="8"/>
      <c r="O22" s="3"/>
      <c r="P22" s="3"/>
      <c r="Q22" s="3"/>
      <c r="R22" s="3"/>
      <c r="S22" s="3"/>
      <c r="V22" s="8"/>
      <c r="W22" s="3"/>
      <c r="X22" s="3"/>
      <c r="Y22" s="8"/>
      <c r="Z22" s="3"/>
    </row>
    <row r="23" spans="2:26" x14ac:dyDescent="0.35">
      <c r="B23" s="3"/>
      <c r="C23" s="6"/>
      <c r="D23" s="3"/>
      <c r="E23" s="3"/>
      <c r="F23" s="3"/>
      <c r="G23" s="3"/>
      <c r="I23" s="3"/>
      <c r="J23" s="3"/>
      <c r="K23" s="4"/>
      <c r="N23" s="8"/>
      <c r="O23" s="3"/>
      <c r="P23" s="3"/>
      <c r="Q23" s="3"/>
      <c r="R23" s="3"/>
      <c r="S23" s="3"/>
      <c r="V23" s="8"/>
      <c r="W23" s="3"/>
      <c r="X23" s="3"/>
      <c r="Y23" s="8"/>
      <c r="Z23" s="3"/>
    </row>
    <row r="24" spans="2:26" x14ac:dyDescent="0.35">
      <c r="B24" s="3"/>
      <c r="C24" s="6"/>
      <c r="D24" s="3"/>
      <c r="E24" s="3"/>
      <c r="F24" s="3"/>
      <c r="G24" s="3"/>
      <c r="I24" s="3"/>
      <c r="J24" s="3"/>
      <c r="K24" s="4"/>
      <c r="N24" s="8"/>
      <c r="O24" s="3"/>
      <c r="P24" s="3"/>
      <c r="Q24" s="3"/>
      <c r="R24" s="3"/>
      <c r="S24" s="3"/>
      <c r="V24" s="8"/>
      <c r="W24" s="3"/>
      <c r="X24" s="3"/>
      <c r="Y24" s="8"/>
      <c r="Z24" s="3"/>
    </row>
    <row r="25" spans="2:26" x14ac:dyDescent="0.35">
      <c r="B25" s="3"/>
      <c r="C25" s="6"/>
      <c r="D25" s="3"/>
      <c r="E25" s="3"/>
      <c r="F25" s="3"/>
      <c r="G25" s="3"/>
      <c r="I25" s="3"/>
      <c r="J25" s="3"/>
      <c r="K25" s="4"/>
      <c r="N25" s="8"/>
      <c r="O25" s="3"/>
      <c r="P25" s="3"/>
      <c r="Q25" s="3"/>
      <c r="R25" s="3"/>
      <c r="S25" s="3"/>
      <c r="V25" s="8"/>
      <c r="W25" s="3"/>
      <c r="X25" s="3"/>
      <c r="Y25" s="8"/>
      <c r="Z25" s="3"/>
    </row>
    <row r="26" spans="2:26" x14ac:dyDescent="0.35">
      <c r="B26" s="3"/>
      <c r="C26" s="6"/>
      <c r="D26" s="3"/>
      <c r="E26" s="3"/>
      <c r="F26" s="3"/>
      <c r="G26" s="3"/>
      <c r="I26" s="3"/>
      <c r="J26" s="3"/>
      <c r="K26" s="4"/>
      <c r="N26" s="8"/>
      <c r="O26" s="3"/>
      <c r="P26" s="3"/>
      <c r="Q26" s="3"/>
      <c r="R26" s="3"/>
      <c r="S26" s="3"/>
      <c r="V26" s="8"/>
      <c r="W26" s="3"/>
      <c r="X26" s="3"/>
      <c r="Y26" s="8"/>
      <c r="Z26" s="3"/>
    </row>
    <row r="27" spans="2:26" x14ac:dyDescent="0.35">
      <c r="B27" s="3"/>
      <c r="C27" s="6"/>
      <c r="D27" s="3"/>
      <c r="E27" s="3"/>
      <c r="F27" s="3"/>
      <c r="G27" s="3"/>
      <c r="I27" s="3"/>
      <c r="J27" s="3"/>
      <c r="K27" s="4"/>
      <c r="N27" s="8"/>
      <c r="O27" s="3"/>
      <c r="P27" s="3"/>
      <c r="Q27" s="3"/>
      <c r="R27" s="3"/>
      <c r="S27" s="3"/>
      <c r="V27" s="8"/>
      <c r="W27" s="3"/>
      <c r="X27" s="3"/>
      <c r="Y27" s="8"/>
      <c r="Z27" s="3"/>
    </row>
    <row r="28" spans="2:26" x14ac:dyDescent="0.35">
      <c r="B28" s="3"/>
      <c r="C28" s="6"/>
      <c r="D28" s="3"/>
      <c r="E28" s="3"/>
      <c r="F28" s="3"/>
      <c r="G28" s="3"/>
      <c r="I28" s="3"/>
      <c r="J28" s="3"/>
      <c r="K28" s="4"/>
      <c r="N28" s="8"/>
      <c r="O28" s="3"/>
      <c r="P28" s="3"/>
      <c r="Q28" s="3"/>
      <c r="R28" s="3"/>
      <c r="S28" s="3"/>
      <c r="V28" s="8"/>
      <c r="W28" s="3"/>
      <c r="X28" s="3"/>
      <c r="Y28" s="8"/>
      <c r="Z28" s="3"/>
    </row>
    <row r="29" spans="2:26" x14ac:dyDescent="0.35">
      <c r="B29" s="3"/>
      <c r="C29" s="6"/>
      <c r="D29" s="3"/>
      <c r="E29" s="3"/>
      <c r="F29" s="3"/>
      <c r="G29" s="3"/>
      <c r="I29" s="3"/>
      <c r="J29" s="3"/>
      <c r="K29" s="4"/>
      <c r="N29" s="8"/>
      <c r="O29" s="3"/>
      <c r="P29" s="3"/>
      <c r="Q29" s="3"/>
      <c r="R29" s="3"/>
      <c r="S29" s="3"/>
      <c r="V29" s="8"/>
      <c r="W29" s="3"/>
      <c r="X29" s="3"/>
      <c r="Y29" s="8"/>
      <c r="Z29" s="3"/>
    </row>
    <row r="30" spans="2:26" x14ac:dyDescent="0.35">
      <c r="B30" s="3"/>
      <c r="C30" s="6"/>
      <c r="D30" s="3"/>
      <c r="E30" s="3"/>
      <c r="F30" s="3"/>
      <c r="G30" s="3"/>
      <c r="I30" s="3"/>
      <c r="J30" s="3"/>
      <c r="K30" s="4"/>
      <c r="N30" s="8"/>
      <c r="O30" s="3"/>
      <c r="P30" s="3"/>
      <c r="Q30" s="3"/>
      <c r="R30" s="3"/>
      <c r="S30" s="3"/>
      <c r="V30" s="8"/>
      <c r="W30" s="3"/>
      <c r="X30" s="3"/>
      <c r="Y30" s="8"/>
      <c r="Z30" s="3"/>
    </row>
    <row r="31" spans="2:26" x14ac:dyDescent="0.35">
      <c r="B31" s="3"/>
      <c r="C31" s="6"/>
      <c r="D31" s="3"/>
      <c r="E31" s="3"/>
      <c r="F31" s="3"/>
      <c r="G31" s="3"/>
      <c r="I31" s="3"/>
      <c r="J31" s="3"/>
      <c r="K31" s="4"/>
      <c r="N31" s="8"/>
      <c r="O31" s="3"/>
      <c r="P31" s="3"/>
      <c r="Q31" s="3"/>
      <c r="R31" s="3"/>
      <c r="S31" s="3"/>
      <c r="V31" s="8"/>
      <c r="W31" s="3"/>
      <c r="X31" s="3"/>
      <c r="Y31" s="8"/>
      <c r="Z31" s="3"/>
    </row>
    <row r="32" spans="2:26" x14ac:dyDescent="0.35">
      <c r="B32" s="3"/>
      <c r="C32" s="6"/>
      <c r="D32" s="3"/>
      <c r="E32" s="3"/>
      <c r="F32" s="3"/>
      <c r="G32" s="3"/>
      <c r="I32" s="3"/>
      <c r="J32" s="3"/>
      <c r="K32" s="4"/>
      <c r="N32" s="8"/>
      <c r="O32" s="3"/>
      <c r="P32" s="3"/>
      <c r="Q32" s="3"/>
      <c r="R32" s="3"/>
      <c r="S32" s="3"/>
      <c r="V32" s="8"/>
      <c r="W32" s="3"/>
      <c r="X32" s="3"/>
      <c r="Y32" s="8"/>
      <c r="Z32" s="3"/>
    </row>
    <row r="33" spans="2:26" x14ac:dyDescent="0.35">
      <c r="B33" s="3"/>
      <c r="C33" s="6"/>
      <c r="D33" s="3"/>
      <c r="E33" s="3"/>
      <c r="F33" s="3"/>
      <c r="G33" s="3"/>
      <c r="I33" s="3"/>
      <c r="J33" s="3"/>
      <c r="K33" s="4"/>
      <c r="N33" s="8"/>
      <c r="O33" s="3"/>
      <c r="P33" s="3"/>
      <c r="Q33" s="3"/>
      <c r="R33" s="3"/>
      <c r="S33" s="3"/>
      <c r="V33" s="8"/>
      <c r="W33" s="3"/>
      <c r="X33" s="3"/>
      <c r="Y33" s="8"/>
      <c r="Z33" s="3"/>
    </row>
    <row r="34" spans="2:26" x14ac:dyDescent="0.35">
      <c r="B34" s="3"/>
      <c r="C34" s="6"/>
      <c r="D34" s="3"/>
      <c r="E34" s="3"/>
      <c r="F34" s="3"/>
      <c r="G34" s="3"/>
      <c r="I34" s="3"/>
      <c r="J34" s="3"/>
      <c r="K34" s="4"/>
      <c r="N34" s="8"/>
      <c r="O34" s="3"/>
      <c r="P34" s="3"/>
      <c r="Q34" s="3"/>
      <c r="R34" s="3"/>
      <c r="S34" s="3"/>
      <c r="V34" s="8"/>
      <c r="W34" s="3"/>
      <c r="X34" s="3"/>
      <c r="Y34" s="8"/>
      <c r="Z34" s="3"/>
    </row>
    <row r="35" spans="2:26" x14ac:dyDescent="0.35">
      <c r="B35" s="3"/>
      <c r="C35" s="6"/>
      <c r="D35" s="3"/>
      <c r="E35" s="3"/>
      <c r="F35" s="3"/>
      <c r="G35" s="3"/>
      <c r="I35" s="3"/>
      <c r="J35" s="3"/>
      <c r="K35" s="4"/>
      <c r="N35" s="8"/>
      <c r="O35" s="3"/>
      <c r="P35" s="3"/>
      <c r="Q35" s="3"/>
      <c r="R35" s="3"/>
      <c r="S35" s="3"/>
      <c r="V35" s="8"/>
      <c r="W35" s="3"/>
      <c r="X35" s="3"/>
      <c r="Y35" s="8"/>
      <c r="Z35" s="3"/>
    </row>
    <row r="36" spans="2:26" x14ac:dyDescent="0.35">
      <c r="B36" s="3"/>
      <c r="C36" s="6"/>
      <c r="D36" s="3"/>
      <c r="E36" s="3"/>
      <c r="F36" s="3"/>
      <c r="G36" s="3"/>
      <c r="I36" s="3"/>
      <c r="J36" s="3"/>
      <c r="K36" s="4"/>
      <c r="N36" s="8"/>
      <c r="O36" s="3"/>
      <c r="P36" s="3"/>
      <c r="Q36" s="3"/>
      <c r="R36" s="3"/>
      <c r="S36" s="3"/>
      <c r="V36" s="8"/>
      <c r="W36" s="3"/>
      <c r="X36" s="3"/>
      <c r="Y36" s="8"/>
      <c r="Z36" s="3"/>
    </row>
    <row r="37" spans="2:26" x14ac:dyDescent="0.35">
      <c r="B37" s="3"/>
      <c r="C37" s="6"/>
      <c r="D37" s="3"/>
      <c r="E37" s="3"/>
      <c r="F37" s="3"/>
      <c r="G37" s="3"/>
      <c r="I37" s="3"/>
      <c r="J37" s="3"/>
      <c r="K37" s="4"/>
      <c r="N37" s="8"/>
      <c r="O37" s="3"/>
      <c r="P37" s="3"/>
      <c r="Q37" s="3"/>
      <c r="R37" s="3"/>
      <c r="S37" s="3"/>
      <c r="V37" s="8"/>
      <c r="W37" s="3"/>
      <c r="X37" s="3"/>
      <c r="Y37" s="8"/>
      <c r="Z37" s="3"/>
    </row>
    <row r="38" spans="2:26" x14ac:dyDescent="0.35">
      <c r="B38" s="3"/>
      <c r="C38" s="6"/>
      <c r="D38" s="3"/>
      <c r="E38" s="3"/>
      <c r="F38" s="3"/>
      <c r="G38" s="3"/>
      <c r="I38" s="3"/>
      <c r="J38" s="3"/>
      <c r="K38" s="4"/>
      <c r="N38" s="8"/>
      <c r="O38" s="3"/>
      <c r="P38" s="3"/>
      <c r="Q38" s="3"/>
      <c r="R38" s="3"/>
      <c r="S38" s="3"/>
      <c r="V38" s="8"/>
      <c r="W38" s="3"/>
      <c r="X38" s="3"/>
      <c r="Y38" s="8"/>
      <c r="Z38" s="3"/>
    </row>
    <row r="39" spans="2:26" x14ac:dyDescent="0.35">
      <c r="B39" s="3"/>
      <c r="C39" s="6"/>
      <c r="D39" s="3"/>
      <c r="E39" s="3"/>
      <c r="F39" s="3"/>
      <c r="G39" s="3"/>
      <c r="I39" s="3"/>
      <c r="J39" s="3"/>
      <c r="K39" s="4"/>
      <c r="N39" s="8"/>
      <c r="O39" s="3"/>
      <c r="P39" s="3"/>
      <c r="Q39" s="3"/>
      <c r="R39" s="3"/>
      <c r="S39" s="3"/>
      <c r="V39" s="8"/>
      <c r="W39" s="3"/>
      <c r="X39" s="3"/>
      <c r="Y39" s="8"/>
      <c r="Z39" s="3"/>
    </row>
    <row r="40" spans="2:26" x14ac:dyDescent="0.35">
      <c r="B40" s="3"/>
      <c r="C40" s="6"/>
      <c r="D40" s="3"/>
      <c r="E40" s="3"/>
      <c r="F40" s="3"/>
      <c r="G40" s="3"/>
      <c r="I40" s="3"/>
      <c r="J40" s="3"/>
      <c r="K40" s="4"/>
      <c r="N40" s="8"/>
      <c r="O40" s="3"/>
      <c r="P40" s="3"/>
      <c r="Q40" s="3"/>
      <c r="R40" s="3"/>
      <c r="S40" s="3"/>
      <c r="V40" s="8"/>
      <c r="W40" s="3"/>
      <c r="X40" s="3"/>
      <c r="Y40" s="8"/>
      <c r="Z40" s="3"/>
    </row>
    <row r="41" spans="2:26" x14ac:dyDescent="0.35">
      <c r="B41" s="3"/>
      <c r="C41" s="6"/>
      <c r="D41" s="3"/>
      <c r="E41" s="3"/>
      <c r="F41" s="3"/>
      <c r="G41" s="3"/>
      <c r="I41" s="3"/>
      <c r="J41" s="3"/>
      <c r="K41" s="4"/>
      <c r="N41" s="8"/>
      <c r="O41" s="3"/>
      <c r="P41" s="3"/>
      <c r="Q41" s="3"/>
      <c r="R41" s="3"/>
      <c r="S41" s="3"/>
      <c r="V41" s="8"/>
      <c r="W41" s="3"/>
      <c r="X41" s="3"/>
      <c r="Y41" s="8"/>
      <c r="Z41" s="3"/>
    </row>
    <row r="42" spans="2:26" x14ac:dyDescent="0.35">
      <c r="B42" s="3"/>
      <c r="C42" s="6"/>
      <c r="D42" s="3"/>
      <c r="E42" s="3"/>
      <c r="F42" s="3"/>
      <c r="G42" s="3"/>
      <c r="I42" s="3"/>
      <c r="J42" s="3"/>
      <c r="K42" s="4"/>
      <c r="N42" s="8"/>
      <c r="O42" s="3"/>
      <c r="P42" s="3"/>
      <c r="Q42" s="3"/>
      <c r="R42" s="3"/>
      <c r="S42" s="3"/>
      <c r="V42" s="8"/>
      <c r="W42" s="3"/>
      <c r="X42" s="3"/>
      <c r="Y42" s="8"/>
      <c r="Z42" s="3"/>
    </row>
    <row r="43" spans="2:26" x14ac:dyDescent="0.35">
      <c r="B43" s="3"/>
      <c r="C43" s="6"/>
      <c r="D43" s="3"/>
      <c r="E43" s="3"/>
      <c r="F43" s="3"/>
      <c r="G43" s="3"/>
      <c r="I43" s="3"/>
      <c r="J43" s="3"/>
      <c r="K43" s="4"/>
      <c r="N43" s="8"/>
      <c r="O43" s="3"/>
      <c r="P43" s="3"/>
      <c r="Q43" s="3"/>
      <c r="R43" s="3"/>
      <c r="S43" s="3"/>
      <c r="V43" s="8"/>
      <c r="W43" s="3"/>
      <c r="X43" s="3"/>
      <c r="Y43" s="8"/>
      <c r="Z43" s="3"/>
    </row>
    <row r="44" spans="2:26" x14ac:dyDescent="0.35">
      <c r="B44" s="3"/>
      <c r="C44" s="6"/>
      <c r="D44" s="3"/>
      <c r="E44" s="3"/>
      <c r="F44" s="3"/>
      <c r="G44" s="3"/>
      <c r="I44" s="3"/>
      <c r="J44" s="3"/>
      <c r="K44" s="4"/>
      <c r="N44" s="8"/>
      <c r="O44" s="3"/>
      <c r="P44" s="3"/>
      <c r="Q44" s="3"/>
      <c r="R44" s="3"/>
      <c r="S44" s="3"/>
      <c r="V44" s="8"/>
      <c r="W44" s="3"/>
      <c r="X44" s="3"/>
      <c r="Y44" s="8"/>
      <c r="Z44" s="3"/>
    </row>
    <row r="45" spans="2:26" x14ac:dyDescent="0.35">
      <c r="B45" s="3"/>
      <c r="C45" s="6"/>
      <c r="D45" s="3"/>
      <c r="E45" s="3"/>
      <c r="F45" s="3"/>
      <c r="G45" s="3"/>
      <c r="I45" s="3"/>
      <c r="J45" s="3"/>
      <c r="K45" s="4"/>
      <c r="N45" s="8"/>
      <c r="O45" s="3"/>
      <c r="P45" s="3"/>
      <c r="Q45" s="3"/>
      <c r="R45" s="3"/>
      <c r="S45" s="3"/>
      <c r="V45" s="8"/>
      <c r="W45" s="3"/>
      <c r="X45" s="3"/>
      <c r="Y45" s="8"/>
      <c r="Z45" s="3"/>
    </row>
    <row r="46" spans="2:26" x14ac:dyDescent="0.35">
      <c r="B46" s="3"/>
      <c r="C46" s="6"/>
      <c r="D46" s="3"/>
      <c r="E46" s="3"/>
      <c r="F46" s="3"/>
      <c r="G46" s="3"/>
      <c r="I46" s="3"/>
      <c r="J46" s="3"/>
      <c r="K46" s="4"/>
      <c r="N46" s="8"/>
      <c r="O46" s="3"/>
      <c r="P46" s="3"/>
      <c r="Q46" s="3"/>
      <c r="R46" s="3"/>
      <c r="S46" s="3"/>
      <c r="V46" s="8"/>
      <c r="W46" s="3"/>
      <c r="X46" s="3"/>
      <c r="Y46" s="8"/>
      <c r="Z46" s="3"/>
    </row>
    <row r="47" spans="2:26" x14ac:dyDescent="0.35">
      <c r="B47" s="3"/>
      <c r="C47" s="6"/>
      <c r="D47" s="3"/>
      <c r="E47" s="3"/>
      <c r="F47" s="3"/>
      <c r="G47" s="3"/>
      <c r="I47" s="3"/>
      <c r="J47" s="3"/>
      <c r="K47" s="4"/>
      <c r="N47" s="8"/>
      <c r="O47" s="3"/>
      <c r="P47" s="3"/>
      <c r="Q47" s="3"/>
      <c r="R47" s="3"/>
      <c r="S47" s="3"/>
      <c r="V47" s="8"/>
      <c r="W47" s="3"/>
      <c r="X47" s="3"/>
      <c r="Y47" s="8"/>
      <c r="Z47" s="3"/>
    </row>
    <row r="48" spans="2:26" x14ac:dyDescent="0.35">
      <c r="B48" s="3"/>
      <c r="C48" s="6"/>
      <c r="D48" s="3"/>
      <c r="E48" s="3"/>
      <c r="F48" s="3"/>
      <c r="G48" s="3"/>
      <c r="I48" s="3"/>
      <c r="J48" s="3"/>
      <c r="K48" s="4"/>
      <c r="N48" s="8"/>
      <c r="O48" s="3"/>
      <c r="P48" s="3"/>
      <c r="Q48" s="3"/>
      <c r="R48" s="3"/>
      <c r="S48" s="3"/>
      <c r="V48" s="8"/>
      <c r="W48" s="3"/>
      <c r="X48" s="3"/>
      <c r="Y48" s="8"/>
      <c r="Z48" s="3"/>
    </row>
    <row r="49" spans="2:26" x14ac:dyDescent="0.35">
      <c r="B49" s="3"/>
      <c r="C49" s="6"/>
      <c r="D49" s="3"/>
      <c r="E49" s="3"/>
      <c r="F49" s="3"/>
      <c r="G49" s="3"/>
      <c r="I49" s="3"/>
      <c r="J49" s="3"/>
      <c r="K49" s="4"/>
      <c r="N49" s="8"/>
      <c r="O49" s="3"/>
      <c r="P49" s="3"/>
      <c r="Q49" s="3"/>
      <c r="R49" s="3"/>
      <c r="S49" s="3"/>
      <c r="V49" s="8"/>
      <c r="W49" s="3"/>
      <c r="X49" s="3"/>
      <c r="Y49" s="8"/>
      <c r="Z49" s="3"/>
    </row>
    <row r="50" spans="2:26" x14ac:dyDescent="0.35">
      <c r="B50" s="3"/>
      <c r="C50" s="6"/>
      <c r="D50" s="3"/>
      <c r="E50" s="3"/>
      <c r="F50" s="3"/>
      <c r="G50" s="3"/>
      <c r="I50" s="3"/>
      <c r="J50" s="3"/>
      <c r="K50" s="4"/>
      <c r="N50" s="8"/>
      <c r="O50" s="3"/>
      <c r="P50" s="3"/>
      <c r="Q50" s="3"/>
      <c r="R50" s="3"/>
      <c r="S50" s="3"/>
      <c r="V50" s="8"/>
      <c r="W50" s="3"/>
      <c r="X50" s="3"/>
      <c r="Y50" s="8"/>
      <c r="Z50" s="3"/>
    </row>
    <row r="51" spans="2:26" x14ac:dyDescent="0.35">
      <c r="B51" s="3"/>
      <c r="C51" s="6"/>
      <c r="D51" s="3"/>
      <c r="E51" s="3"/>
      <c r="F51" s="3"/>
      <c r="G51" s="3"/>
      <c r="I51" s="3"/>
      <c r="J51" s="3"/>
      <c r="K51" s="4"/>
      <c r="N51" s="8"/>
      <c r="O51" s="3"/>
      <c r="P51" s="3"/>
      <c r="Q51" s="3"/>
      <c r="R51" s="3"/>
      <c r="S51" s="3"/>
      <c r="V51" s="8"/>
      <c r="W51" s="3"/>
      <c r="X51" s="3"/>
      <c r="Y51" s="8"/>
      <c r="Z51" s="3"/>
    </row>
    <row r="52" spans="2:26" x14ac:dyDescent="0.35">
      <c r="B52" s="3"/>
      <c r="C52" s="6"/>
      <c r="D52" s="3"/>
      <c r="E52" s="3"/>
      <c r="F52" s="3"/>
      <c r="G52" s="3"/>
      <c r="I52" s="3"/>
      <c r="J52" s="3"/>
      <c r="K52" s="4"/>
      <c r="N52" s="8"/>
      <c r="O52" s="3"/>
      <c r="P52" s="3"/>
      <c r="Q52" s="3"/>
      <c r="R52" s="3"/>
      <c r="S52" s="3"/>
      <c r="V52" s="8"/>
      <c r="W52" s="3"/>
      <c r="X52" s="3"/>
      <c r="Y52" s="8"/>
      <c r="Z52" s="3"/>
    </row>
    <row r="53" spans="2:26" x14ac:dyDescent="0.35">
      <c r="B53" s="3"/>
      <c r="C53" s="6"/>
      <c r="D53" s="3"/>
      <c r="E53" s="3"/>
      <c r="F53" s="3"/>
      <c r="G53" s="3"/>
      <c r="I53" s="3"/>
      <c r="J53" s="3"/>
      <c r="K53" s="4"/>
      <c r="N53" s="8"/>
      <c r="O53" s="3"/>
      <c r="P53" s="3"/>
      <c r="Q53" s="3"/>
      <c r="R53" s="3"/>
      <c r="S53" s="3"/>
      <c r="V53" s="8"/>
      <c r="W53" s="3"/>
      <c r="X53" s="3"/>
      <c r="Y53" s="8"/>
      <c r="Z53" s="3"/>
    </row>
    <row r="54" spans="2:26" x14ac:dyDescent="0.35">
      <c r="B54" s="3"/>
      <c r="C54" s="6"/>
      <c r="D54" s="3"/>
      <c r="E54" s="3"/>
      <c r="F54" s="3"/>
      <c r="G54" s="3"/>
      <c r="I54" s="3"/>
      <c r="J54" s="3"/>
      <c r="K54" s="4"/>
      <c r="N54" s="8"/>
      <c r="O54" s="3"/>
      <c r="P54" s="3"/>
      <c r="Q54" s="3"/>
      <c r="R54" s="3"/>
      <c r="S54" s="3"/>
      <c r="V54" s="8"/>
      <c r="W54" s="3"/>
      <c r="X54" s="3"/>
      <c r="Y54" s="8"/>
      <c r="Z54" s="3"/>
    </row>
    <row r="55" spans="2:26" x14ac:dyDescent="0.35">
      <c r="B55" s="3"/>
      <c r="C55" s="6"/>
      <c r="D55" s="3"/>
      <c r="E55" s="3"/>
      <c r="F55" s="3"/>
      <c r="G55" s="3"/>
      <c r="I55" s="3"/>
      <c r="J55" s="3"/>
      <c r="K55" s="4"/>
      <c r="N55" s="8"/>
      <c r="O55" s="3"/>
      <c r="P55" s="3"/>
      <c r="Q55" s="3"/>
      <c r="R55" s="3"/>
      <c r="S55" s="3"/>
      <c r="V55" s="8"/>
      <c r="W55" s="3"/>
      <c r="X55" s="3"/>
      <c r="Y55" s="8"/>
      <c r="Z55" s="3"/>
    </row>
    <row r="56" spans="2:26" x14ac:dyDescent="0.35">
      <c r="B56" s="3"/>
      <c r="C56" s="6"/>
      <c r="D56" s="3"/>
      <c r="E56" s="3"/>
      <c r="F56" s="3"/>
      <c r="G56" s="3"/>
      <c r="I56" s="3"/>
      <c r="J56" s="3"/>
      <c r="K56" s="4"/>
      <c r="N56" s="8"/>
      <c r="O56" s="3"/>
      <c r="P56" s="3"/>
      <c r="Q56" s="3"/>
      <c r="R56" s="3"/>
      <c r="S56" s="3"/>
      <c r="V56" s="8"/>
      <c r="W56" s="3"/>
      <c r="X56" s="3"/>
      <c r="Y56" s="8"/>
      <c r="Z56" s="3"/>
    </row>
    <row r="57" spans="2:26" x14ac:dyDescent="0.35">
      <c r="B57" s="3"/>
      <c r="C57" s="6"/>
      <c r="D57" s="3"/>
      <c r="E57" s="3"/>
      <c r="F57" s="3"/>
      <c r="G57" s="3"/>
      <c r="I57" s="3"/>
      <c r="J57" s="3"/>
      <c r="K57" s="4"/>
      <c r="N57" s="8"/>
      <c r="O57" s="3"/>
      <c r="P57" s="3"/>
      <c r="Q57" s="3"/>
      <c r="R57" s="3"/>
      <c r="S57" s="3"/>
      <c r="V57" s="8"/>
      <c r="W57" s="3"/>
      <c r="X57" s="3"/>
      <c r="Y57" s="8"/>
      <c r="Z57" s="3"/>
    </row>
    <row r="58" spans="2:26" x14ac:dyDescent="0.35">
      <c r="B58" s="3"/>
      <c r="C58" s="6"/>
      <c r="D58" s="3"/>
      <c r="E58" s="3"/>
      <c r="F58" s="3"/>
      <c r="G58" s="3"/>
      <c r="I58" s="3"/>
      <c r="J58" s="3"/>
      <c r="K58" s="4"/>
      <c r="N58" s="8"/>
      <c r="O58" s="3"/>
      <c r="P58" s="3"/>
      <c r="Q58" s="3"/>
      <c r="R58" s="3"/>
      <c r="S58" s="3"/>
      <c r="V58" s="8"/>
      <c r="W58" s="3"/>
      <c r="X58" s="3"/>
      <c r="Y58" s="8"/>
      <c r="Z58" s="3"/>
    </row>
    <row r="59" spans="2:26" x14ac:dyDescent="0.35">
      <c r="B59" s="3"/>
      <c r="C59" s="6"/>
      <c r="D59" s="3"/>
      <c r="E59" s="3"/>
      <c r="F59" s="3"/>
      <c r="G59" s="3"/>
      <c r="I59" s="3"/>
      <c r="J59" s="3"/>
      <c r="K59" s="4"/>
      <c r="N59" s="8"/>
      <c r="O59" s="3"/>
      <c r="P59" s="3"/>
      <c r="Q59" s="3"/>
      <c r="R59" s="3"/>
      <c r="S59" s="3"/>
      <c r="V59" s="8"/>
      <c r="W59" s="3"/>
      <c r="X59" s="3"/>
      <c r="Y59" s="8"/>
      <c r="Z59" s="3"/>
    </row>
    <row r="60" spans="2:26" x14ac:dyDescent="0.35">
      <c r="B60" s="3"/>
      <c r="C60" s="6"/>
      <c r="D60" s="3"/>
      <c r="E60" s="3"/>
      <c r="F60" s="3"/>
      <c r="G60" s="3"/>
      <c r="I60" s="3"/>
      <c r="J60" s="3"/>
      <c r="K60" s="4"/>
      <c r="N60" s="8"/>
      <c r="O60" s="3"/>
      <c r="P60" s="3"/>
      <c r="Q60" s="3"/>
      <c r="R60" s="3"/>
      <c r="S60" s="3"/>
      <c r="V60" s="8"/>
      <c r="W60" s="3"/>
      <c r="X60" s="3"/>
      <c r="Y60" s="8"/>
      <c r="Z60" s="3"/>
    </row>
    <row r="61" spans="2:26" x14ac:dyDescent="0.35">
      <c r="B61" s="3"/>
      <c r="C61" s="6"/>
      <c r="D61" s="3"/>
      <c r="E61" s="3"/>
      <c r="F61" s="3"/>
      <c r="G61" s="3"/>
      <c r="I61" s="3"/>
      <c r="J61" s="3"/>
      <c r="K61" s="4"/>
      <c r="N61" s="8"/>
      <c r="O61" s="3"/>
      <c r="P61" s="3"/>
      <c r="Q61" s="3"/>
      <c r="R61" s="3"/>
      <c r="S61" s="3"/>
      <c r="V61" s="8"/>
      <c r="W61" s="3"/>
      <c r="X61" s="3"/>
      <c r="Y61" s="8"/>
      <c r="Z61" s="3"/>
    </row>
    <row r="62" spans="2:26" x14ac:dyDescent="0.35">
      <c r="B62" s="3"/>
      <c r="C62" s="6"/>
      <c r="D62" s="3"/>
      <c r="E62" s="3"/>
      <c r="F62" s="3"/>
      <c r="G62" s="3"/>
      <c r="I62" s="3"/>
      <c r="J62" s="3"/>
      <c r="K62" s="4"/>
      <c r="N62" s="8"/>
      <c r="O62" s="3"/>
      <c r="P62" s="3"/>
      <c r="Q62" s="3"/>
      <c r="R62" s="3"/>
      <c r="S62" s="3"/>
      <c r="V62" s="8"/>
      <c r="W62" s="3"/>
      <c r="X62" s="3"/>
      <c r="Y62" s="8"/>
      <c r="Z62" s="3"/>
    </row>
    <row r="63" spans="2:26" x14ac:dyDescent="0.35">
      <c r="B63" s="3"/>
      <c r="C63" s="6"/>
      <c r="D63" s="3"/>
      <c r="E63" s="3"/>
      <c r="F63" s="3"/>
      <c r="G63" s="3"/>
      <c r="I63" s="3"/>
      <c r="J63" s="3"/>
      <c r="K63" s="4"/>
      <c r="N63" s="8"/>
      <c r="O63" s="3"/>
      <c r="P63" s="3"/>
      <c r="Q63" s="3"/>
      <c r="R63" s="3"/>
      <c r="S63" s="3"/>
      <c r="V63" s="8"/>
      <c r="W63" s="3"/>
      <c r="X63" s="3"/>
      <c r="Y63" s="8"/>
      <c r="Z63" s="3"/>
    </row>
    <row r="64" spans="2:26" x14ac:dyDescent="0.35">
      <c r="B64" s="3"/>
      <c r="C64" s="6"/>
      <c r="D64" s="3"/>
      <c r="E64" s="3"/>
      <c r="F64" s="3"/>
      <c r="G64" s="3"/>
      <c r="I64" s="3"/>
      <c r="J64" s="3"/>
      <c r="K64" s="4"/>
      <c r="N64" s="8"/>
      <c r="O64" s="3"/>
      <c r="P64" s="3"/>
      <c r="Q64" s="3"/>
      <c r="R64" s="3"/>
      <c r="S64" s="3"/>
      <c r="V64" s="8"/>
      <c r="W64" s="3"/>
      <c r="X64" s="3"/>
      <c r="Y64" s="8"/>
      <c r="Z64" s="3"/>
    </row>
    <row r="65" spans="2:26" x14ac:dyDescent="0.35">
      <c r="B65" s="3"/>
      <c r="C65" s="6"/>
      <c r="D65" s="3"/>
      <c r="E65" s="3"/>
      <c r="F65" s="3"/>
      <c r="G65" s="3"/>
      <c r="I65" s="3"/>
      <c r="J65" s="3"/>
      <c r="K65" s="4"/>
      <c r="N65" s="8"/>
      <c r="O65" s="3"/>
      <c r="P65" s="3"/>
      <c r="Q65" s="3"/>
      <c r="R65" s="3"/>
      <c r="S65" s="3"/>
      <c r="V65" s="8"/>
      <c r="W65" s="3"/>
      <c r="X65" s="3"/>
      <c r="Y65" s="8"/>
      <c r="Z65" s="3"/>
    </row>
    <row r="66" spans="2:26" x14ac:dyDescent="0.35">
      <c r="B66" s="3"/>
      <c r="C66" s="6"/>
      <c r="D66" s="3"/>
      <c r="E66" s="3"/>
      <c r="F66" s="3"/>
      <c r="G66" s="3"/>
      <c r="I66" s="3"/>
      <c r="J66" s="3"/>
      <c r="K66" s="4"/>
      <c r="N66" s="8"/>
      <c r="O66" s="3"/>
      <c r="P66" s="3"/>
      <c r="Q66" s="3"/>
      <c r="R66" s="3"/>
      <c r="S66" s="3"/>
      <c r="V66" s="8"/>
      <c r="W66" s="3"/>
      <c r="X66" s="3"/>
      <c r="Y66" s="8"/>
      <c r="Z66"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
  <sheetViews>
    <sheetView workbookViewId="0">
      <selection activeCell="A2" sqref="A2:IV3"/>
    </sheetView>
  </sheetViews>
  <sheetFormatPr defaultRowHeight="14.5" x14ac:dyDescent="0.35"/>
  <cols>
    <col min="1" max="1" width="19.54296875" bestFit="1" customWidth="1"/>
    <col min="2" max="2" width="12.81640625" bestFit="1" customWidth="1"/>
    <col min="3" max="3" width="16.1796875" bestFit="1" customWidth="1"/>
    <col min="4" max="4" width="9.54296875" bestFit="1" customWidth="1"/>
    <col min="5" max="5" width="46.453125" bestFit="1" customWidth="1"/>
    <col min="6" max="6" width="54.453125" customWidth="1"/>
    <col min="7" max="7" width="13.26953125" bestFit="1" customWidth="1"/>
    <col min="8" max="8" width="21" bestFit="1" customWidth="1"/>
    <col min="9" max="9" width="17.54296875" bestFit="1" customWidth="1"/>
    <col min="10" max="10" width="52.26953125" bestFit="1" customWidth="1"/>
    <col min="11" max="11" width="41.1796875" bestFit="1" customWidth="1"/>
    <col min="13" max="13" width="13.7265625" bestFit="1" customWidth="1"/>
    <col min="14" max="14" width="11.453125" bestFit="1" customWidth="1"/>
    <col min="15" max="15" width="11.453125" customWidth="1"/>
    <col min="16" max="16" width="13.453125" bestFit="1" customWidth="1"/>
    <col min="17" max="17" width="21.7265625" bestFit="1" customWidth="1"/>
    <col min="18" max="18" width="17" bestFit="1" customWidth="1"/>
    <col min="19" max="19" width="22.81640625" style="3" bestFit="1" customWidth="1"/>
    <col min="20" max="20" width="16.7265625" bestFit="1" customWidth="1"/>
    <col min="21" max="21" width="28.81640625" bestFit="1" customWidth="1"/>
    <col min="22" max="22" width="21.81640625" bestFit="1" customWidth="1"/>
    <col min="23" max="23" width="26.26953125" bestFit="1" customWidth="1"/>
    <col min="24" max="26" width="19.54296875" bestFit="1" customWidth="1"/>
    <col min="27" max="28" width="17.7265625" bestFit="1" customWidth="1"/>
    <col min="29" max="29" width="15" bestFit="1" customWidth="1"/>
    <col min="30" max="30" width="17.7265625" bestFit="1" customWidth="1"/>
    <col min="31" max="31" width="12.26953125" bestFit="1" customWidth="1"/>
    <col min="32" max="32" width="10.54296875" bestFit="1" customWidth="1"/>
    <col min="33" max="33" width="10.1796875" bestFit="1" customWidth="1"/>
    <col min="34" max="34" width="10.453125" bestFit="1" customWidth="1"/>
    <col min="35" max="35" width="18.26953125" bestFit="1" customWidth="1"/>
    <col min="36" max="36" width="17.81640625" bestFit="1" customWidth="1"/>
    <col min="37" max="37" width="17.81640625" customWidth="1"/>
    <col min="38" max="38" width="12.81640625" bestFit="1" customWidth="1"/>
    <col min="39" max="39" width="12.81640625" customWidth="1"/>
    <col min="40" max="40" width="12.81640625" style="18" customWidth="1"/>
    <col min="41" max="42" width="21" bestFit="1" customWidth="1"/>
  </cols>
  <sheetData>
    <row r="1" spans="1:42" s="2" customFormat="1" x14ac:dyDescent="0.35">
      <c r="A1" s="7" t="s">
        <v>0</v>
      </c>
      <c r="B1" s="7" t="s">
        <v>1</v>
      </c>
      <c r="C1" s="5" t="s">
        <v>2</v>
      </c>
      <c r="D1" s="16" t="s">
        <v>40</v>
      </c>
      <c r="E1" s="7" t="s">
        <v>3</v>
      </c>
      <c r="F1" s="20" t="s">
        <v>72</v>
      </c>
      <c r="G1" s="2" t="s">
        <v>4</v>
      </c>
      <c r="H1" s="2" t="s">
        <v>41</v>
      </c>
      <c r="I1" s="2" t="s">
        <v>5</v>
      </c>
      <c r="J1" s="2" t="s">
        <v>6</v>
      </c>
      <c r="K1" s="2" t="s">
        <v>7</v>
      </c>
      <c r="L1" s="7" t="s">
        <v>10</v>
      </c>
      <c r="M1" s="7" t="s">
        <v>54</v>
      </c>
      <c r="N1" s="7" t="s">
        <v>8</v>
      </c>
      <c r="O1" s="2" t="s">
        <v>98</v>
      </c>
      <c r="P1" s="2" t="s">
        <v>9</v>
      </c>
      <c r="Q1" s="2" t="s">
        <v>26</v>
      </c>
      <c r="R1" s="7" t="s">
        <v>35</v>
      </c>
      <c r="S1" s="2" t="s">
        <v>55</v>
      </c>
      <c r="T1" s="2" t="s">
        <v>12</v>
      </c>
      <c r="U1" s="2" t="s">
        <v>13</v>
      </c>
      <c r="V1" s="2" t="s">
        <v>14</v>
      </c>
      <c r="W1" s="2" t="s">
        <v>15</v>
      </c>
      <c r="X1" s="2" t="s">
        <v>16</v>
      </c>
      <c r="Y1" s="2" t="s">
        <v>17</v>
      </c>
      <c r="Z1" s="2" t="s">
        <v>18</v>
      </c>
      <c r="AA1" s="2" t="s">
        <v>19</v>
      </c>
      <c r="AB1" s="2" t="s">
        <v>20</v>
      </c>
      <c r="AC1" s="2" t="s">
        <v>21</v>
      </c>
      <c r="AD1" s="2" t="s">
        <v>22</v>
      </c>
      <c r="AE1" s="2" t="s">
        <v>23</v>
      </c>
      <c r="AF1" s="19" t="s">
        <v>42</v>
      </c>
      <c r="AG1" s="19" t="s">
        <v>43</v>
      </c>
      <c r="AH1" s="19" t="s">
        <v>44</v>
      </c>
      <c r="AI1" s="19" t="s">
        <v>52</v>
      </c>
      <c r="AJ1" s="19" t="s">
        <v>53</v>
      </c>
      <c r="AK1" s="19" t="s">
        <v>89</v>
      </c>
      <c r="AL1" s="17" t="s">
        <v>46</v>
      </c>
      <c r="AM1" s="17" t="s">
        <v>86</v>
      </c>
      <c r="AN1" s="17" t="s">
        <v>97</v>
      </c>
      <c r="AO1" s="2" t="s">
        <v>24</v>
      </c>
      <c r="AP1" s="2" t="s">
        <v>25</v>
      </c>
    </row>
    <row r="2" spans="1:42" x14ac:dyDescent="0.35">
      <c r="B2" s="3"/>
      <c r="C2" s="6"/>
      <c r="D2" s="6"/>
      <c r="F2" s="6"/>
      <c r="G2" s="3"/>
      <c r="H2" s="3"/>
      <c r="I2" s="4"/>
      <c r="L2" s="8"/>
      <c r="M2" s="3"/>
      <c r="N2" s="3"/>
      <c r="O2" s="3"/>
      <c r="P2" s="3"/>
      <c r="Q2" s="3"/>
      <c r="R2" s="8"/>
      <c r="T2" s="3"/>
      <c r="U2" s="3"/>
      <c r="V2" s="8"/>
      <c r="W2" s="3"/>
      <c r="AF2" s="8"/>
      <c r="AG2" s="8"/>
      <c r="AH2" s="8"/>
      <c r="AI2" s="8"/>
      <c r="AJ2" s="8"/>
      <c r="AK2" s="6"/>
      <c r="AL2" s="18"/>
      <c r="AM2" s="18"/>
    </row>
    <row r="3" spans="1:42" x14ac:dyDescent="0.35">
      <c r="B3" s="3"/>
      <c r="C3" s="6"/>
      <c r="D3" s="6"/>
      <c r="F3" s="6"/>
      <c r="G3" s="3"/>
      <c r="H3" s="3"/>
      <c r="I3" s="4"/>
      <c r="L3" s="8"/>
      <c r="M3" s="3"/>
      <c r="N3" s="3"/>
      <c r="O3" s="3"/>
      <c r="P3" s="3"/>
      <c r="Q3" s="3"/>
      <c r="R3" s="3"/>
      <c r="T3" s="3"/>
      <c r="U3" s="3"/>
      <c r="V3" s="8"/>
      <c r="W3" s="3"/>
      <c r="AF3" s="8"/>
      <c r="AG3" s="8"/>
      <c r="AH3" s="8"/>
      <c r="AI3" s="8"/>
      <c r="AJ3" s="8"/>
      <c r="AK3" s="6"/>
      <c r="AL3" s="18"/>
      <c r="AM3" s="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9"/>
  <sheetViews>
    <sheetView workbookViewId="0">
      <selection activeCell="A2" sqref="A2:IV9"/>
    </sheetView>
  </sheetViews>
  <sheetFormatPr defaultRowHeight="14.5" x14ac:dyDescent="0.35"/>
  <cols>
    <col min="1" max="1" width="16.7265625" bestFit="1" customWidth="1"/>
    <col min="2" max="2" width="12.81640625" style="3" bestFit="1" customWidth="1"/>
    <col min="3" max="3" width="16.1796875" style="6" bestFit="1" customWidth="1"/>
    <col min="4" max="4" width="9.7265625" style="6" bestFit="1" customWidth="1"/>
    <col min="5" max="5" width="10" style="6" bestFit="1" customWidth="1"/>
    <col min="6" max="6" width="16.26953125" bestFit="1" customWidth="1"/>
    <col min="7" max="7" width="13.26953125" style="3" bestFit="1" customWidth="1"/>
    <col min="8" max="8" width="20.453125" style="3" bestFit="1" customWidth="1"/>
    <col min="9" max="9" width="14.81640625" style="3" bestFit="1" customWidth="1"/>
    <col min="10" max="10" width="22.7265625" bestFit="1" customWidth="1"/>
    <col min="11" max="11" width="16.7265625" bestFit="1" customWidth="1"/>
    <col min="12" max="12" width="13" style="3" customWidth="1"/>
    <col min="13" max="13" width="13.7265625" style="3" bestFit="1" customWidth="1"/>
    <col min="14" max="15" width="14.81640625" style="3" customWidth="1"/>
    <col min="16" max="16" width="13.453125" style="3" bestFit="1" customWidth="1"/>
    <col min="17" max="17" width="21.7265625" style="3" bestFit="1" customWidth="1"/>
    <col min="18" max="18" width="22.81640625" style="3" bestFit="1" customWidth="1"/>
    <col min="19" max="19" width="30.1796875" style="3" bestFit="1" customWidth="1"/>
    <col min="20" max="20" width="22" style="3" bestFit="1" customWidth="1"/>
    <col min="21" max="21" width="26" bestFit="1" customWidth="1"/>
    <col min="22" max="22" width="28.81640625" bestFit="1" customWidth="1"/>
    <col min="23" max="23" width="21.81640625" bestFit="1" customWidth="1"/>
    <col min="24" max="24" width="26.26953125" bestFit="1" customWidth="1"/>
    <col min="25" max="25" width="16.7265625" bestFit="1" customWidth="1"/>
    <col min="26" max="26" width="15.1796875" bestFit="1" customWidth="1"/>
    <col min="27" max="27" width="14.26953125" bestFit="1" customWidth="1"/>
    <col min="28" max="29" width="17.7265625" bestFit="1" customWidth="1"/>
    <col min="30" max="30" width="15" bestFit="1" customWidth="1"/>
    <col min="31" max="31" width="17.7265625" bestFit="1" customWidth="1"/>
    <col min="32" max="32" width="12.26953125" style="3" bestFit="1" customWidth="1"/>
    <col min="33" max="33" width="10.54296875" bestFit="1" customWidth="1"/>
    <col min="34" max="34" width="10.1796875" bestFit="1" customWidth="1"/>
    <col min="35" max="35" width="10.453125" bestFit="1" customWidth="1"/>
    <col min="36" max="36" width="18.26953125" bestFit="1" customWidth="1"/>
    <col min="37" max="37" width="17.81640625" bestFit="1" customWidth="1"/>
    <col min="38" max="38" width="17.81640625" customWidth="1"/>
    <col min="39" max="39" width="12.81640625" bestFit="1" customWidth="1"/>
    <col min="40" max="40" width="12.81640625" customWidth="1"/>
    <col min="41" max="41" width="12.81640625" style="18" customWidth="1"/>
    <col min="42" max="43" width="21" bestFit="1" customWidth="1"/>
  </cols>
  <sheetData>
    <row r="1" spans="1:43" s="2" customFormat="1" x14ac:dyDescent="0.35">
      <c r="A1" s="7" t="s">
        <v>0</v>
      </c>
      <c r="B1" s="7" t="s">
        <v>1</v>
      </c>
      <c r="C1" s="5" t="s">
        <v>2</v>
      </c>
      <c r="D1" s="16" t="s">
        <v>63</v>
      </c>
      <c r="E1" s="16" t="s">
        <v>64</v>
      </c>
      <c r="F1" s="7" t="s">
        <v>3</v>
      </c>
      <c r="G1" s="2" t="s">
        <v>4</v>
      </c>
      <c r="H1" s="2" t="s">
        <v>36</v>
      </c>
      <c r="I1" s="2" t="s">
        <v>5</v>
      </c>
      <c r="J1" s="2" t="s">
        <v>6</v>
      </c>
      <c r="K1" s="2" t="s">
        <v>7</v>
      </c>
      <c r="L1" s="7" t="s">
        <v>10</v>
      </c>
      <c r="M1" s="7" t="s">
        <v>54</v>
      </c>
      <c r="N1" s="7" t="s">
        <v>8</v>
      </c>
      <c r="O1" s="2" t="s">
        <v>98</v>
      </c>
      <c r="P1" s="2" t="s">
        <v>9</v>
      </c>
      <c r="Q1" s="2" t="s">
        <v>26</v>
      </c>
      <c r="R1" s="2" t="s">
        <v>55</v>
      </c>
      <c r="S1" s="2" t="s">
        <v>96</v>
      </c>
      <c r="T1" s="7" t="s">
        <v>35</v>
      </c>
      <c r="U1" s="2" t="s">
        <v>12</v>
      </c>
      <c r="V1" s="2" t="s">
        <v>13</v>
      </c>
      <c r="W1" s="2" t="s">
        <v>14</v>
      </c>
      <c r="X1" s="2" t="s">
        <v>15</v>
      </c>
      <c r="Y1" s="2" t="s">
        <v>16</v>
      </c>
      <c r="Z1" s="2" t="s">
        <v>17</v>
      </c>
      <c r="AA1" s="2" t="s">
        <v>18</v>
      </c>
      <c r="AB1" s="2" t="s">
        <v>19</v>
      </c>
      <c r="AC1" s="2" t="s">
        <v>20</v>
      </c>
      <c r="AD1" s="2" t="s">
        <v>21</v>
      </c>
      <c r="AE1" s="2" t="s">
        <v>22</v>
      </c>
      <c r="AF1" s="2" t="s">
        <v>23</v>
      </c>
      <c r="AG1" s="19" t="s">
        <v>42</v>
      </c>
      <c r="AH1" s="19" t="s">
        <v>43</v>
      </c>
      <c r="AI1" s="19" t="s">
        <v>44</v>
      </c>
      <c r="AJ1" s="19" t="s">
        <v>52</v>
      </c>
      <c r="AK1" s="19" t="s">
        <v>53</v>
      </c>
      <c r="AL1" s="19" t="s">
        <v>89</v>
      </c>
      <c r="AM1" s="17" t="s">
        <v>46</v>
      </c>
      <c r="AN1" s="17" t="s">
        <v>86</v>
      </c>
      <c r="AO1" s="17" t="s">
        <v>97</v>
      </c>
      <c r="AP1" s="2" t="s">
        <v>24</v>
      </c>
      <c r="AQ1" s="2" t="s">
        <v>25</v>
      </c>
    </row>
    <row r="2" spans="1:43" x14ac:dyDescent="0.35">
      <c r="E2" s="3"/>
      <c r="I2" s="4"/>
      <c r="U2" s="3"/>
      <c r="V2" s="3"/>
      <c r="W2" s="3"/>
      <c r="X2" s="3"/>
      <c r="AG2" s="8"/>
      <c r="AH2" s="8"/>
      <c r="AI2" s="8"/>
      <c r="AJ2" s="8"/>
      <c r="AK2" s="8"/>
      <c r="AL2" s="6"/>
      <c r="AM2" s="18"/>
      <c r="AN2" s="18"/>
    </row>
    <row r="3" spans="1:43" x14ac:dyDescent="0.35">
      <c r="E3" s="3"/>
      <c r="I3" s="4"/>
      <c r="U3" s="3"/>
      <c r="V3" s="3"/>
      <c r="W3" s="3"/>
      <c r="X3" s="3"/>
      <c r="AG3" s="8"/>
      <c r="AH3" s="8"/>
      <c r="AI3" s="8"/>
      <c r="AJ3" s="8"/>
      <c r="AK3" s="8"/>
      <c r="AL3" s="6"/>
      <c r="AM3" s="18"/>
      <c r="AN3" s="18"/>
    </row>
    <row r="4" spans="1:43" x14ac:dyDescent="0.35">
      <c r="E4" s="3"/>
      <c r="I4" s="4"/>
      <c r="U4" s="3"/>
      <c r="V4" s="3"/>
      <c r="W4" s="3"/>
      <c r="X4" s="3"/>
    </row>
    <row r="5" spans="1:43" x14ac:dyDescent="0.35">
      <c r="E5" s="3"/>
      <c r="I5" s="4"/>
      <c r="U5" s="3"/>
      <c r="V5" s="3"/>
      <c r="W5" s="3"/>
      <c r="X5" s="3"/>
    </row>
    <row r="6" spans="1:43" x14ac:dyDescent="0.35">
      <c r="E6" s="3"/>
      <c r="I6" s="4"/>
      <c r="U6" s="3"/>
      <c r="V6" s="3"/>
      <c r="W6" s="3"/>
      <c r="X6" s="3"/>
    </row>
    <row r="7" spans="1:43" x14ac:dyDescent="0.35">
      <c r="E7" s="3"/>
      <c r="I7" s="4"/>
      <c r="U7" s="3"/>
      <c r="V7" s="3"/>
      <c r="W7" s="3"/>
      <c r="X7" s="3"/>
    </row>
    <row r="8" spans="1:43" x14ac:dyDescent="0.35">
      <c r="E8" s="3"/>
      <c r="I8" s="4"/>
      <c r="U8" s="3"/>
      <c r="V8" s="3"/>
      <c r="W8" s="3"/>
      <c r="X8" s="3"/>
    </row>
    <row r="9" spans="1:43" x14ac:dyDescent="0.35">
      <c r="E9" s="3"/>
      <c r="I9" s="4"/>
      <c r="U9" s="3"/>
      <c r="V9" s="3"/>
      <c r="W9" s="3"/>
      <c r="X9"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2"/>
  <sheetViews>
    <sheetView workbookViewId="0">
      <selection activeCell="A2" sqref="A2:IV6"/>
    </sheetView>
  </sheetViews>
  <sheetFormatPr defaultRowHeight="14.5" x14ac:dyDescent="0.35"/>
  <cols>
    <col min="1" max="1" width="16.7265625" bestFit="1" customWidth="1"/>
    <col min="2" max="2" width="12.81640625" style="3" bestFit="1" customWidth="1"/>
    <col min="3" max="3" width="16.1796875" style="6" bestFit="1" customWidth="1"/>
    <col min="4" max="5" width="11.453125" style="6" bestFit="1" customWidth="1"/>
    <col min="6" max="6" width="12.1796875" style="6" bestFit="1" customWidth="1"/>
    <col min="7" max="7" width="11.81640625" style="6" bestFit="1" customWidth="1"/>
    <col min="8" max="8" width="13.7265625" style="3" bestFit="1" customWidth="1"/>
    <col min="9" max="9" width="16.1796875" style="6" bestFit="1" customWidth="1"/>
    <col min="10" max="10" width="15.81640625" style="6" bestFit="1" customWidth="1"/>
    <col min="11" max="11" width="16.26953125" bestFit="1" customWidth="1"/>
    <col min="12" max="12" width="13.26953125" style="3" bestFit="1" customWidth="1"/>
    <col min="13" max="13" width="20.453125" style="3" bestFit="1" customWidth="1"/>
    <col min="14" max="14" width="14.81640625" style="3" bestFit="1" customWidth="1"/>
    <col min="15" max="15" width="34.453125" bestFit="1" customWidth="1"/>
    <col min="16" max="16" width="16.7265625" bestFit="1" customWidth="1"/>
    <col min="17" max="18" width="13" style="3" customWidth="1"/>
    <col min="19" max="19" width="13.453125" style="3" bestFit="1" customWidth="1"/>
    <col min="20" max="20" width="21.7265625" style="3" bestFit="1" customWidth="1"/>
    <col min="21" max="21" width="22.81640625" style="3" bestFit="1" customWidth="1"/>
    <col min="22" max="22" width="30.1796875" style="3" bestFit="1" customWidth="1"/>
    <col min="23" max="23" width="22" style="3" bestFit="1" customWidth="1"/>
    <col min="24" max="24" width="26" bestFit="1" customWidth="1"/>
    <col min="25" max="25" width="28.81640625" bestFit="1" customWidth="1"/>
    <col min="26" max="26" width="21.81640625" bestFit="1" customWidth="1"/>
    <col min="27" max="27" width="26.26953125" bestFit="1" customWidth="1"/>
    <col min="28" max="28" width="16.7265625" bestFit="1" customWidth="1"/>
    <col min="29" max="29" width="15.1796875" bestFit="1" customWidth="1"/>
    <col min="30" max="30" width="14.26953125" bestFit="1" customWidth="1"/>
    <col min="31" max="32" width="17.7265625" bestFit="1" customWidth="1"/>
    <col min="33" max="33" width="15" bestFit="1" customWidth="1"/>
    <col min="34" max="34" width="17.7265625" bestFit="1" customWidth="1"/>
    <col min="35" max="35" width="12.26953125" style="3" bestFit="1" customWidth="1"/>
    <col min="36" max="36" width="10.54296875" bestFit="1" customWidth="1"/>
    <col min="37" max="37" width="10.1796875" bestFit="1" customWidth="1"/>
    <col min="38" max="38" width="10.453125" bestFit="1" customWidth="1"/>
    <col min="39" max="39" width="18.26953125" bestFit="1" customWidth="1"/>
    <col min="40" max="40" width="17.81640625" bestFit="1" customWidth="1"/>
    <col min="41" max="41" width="17.81640625" customWidth="1"/>
    <col min="42" max="42" width="12.81640625" bestFit="1" customWidth="1"/>
    <col min="43" max="43" width="12.81640625" customWidth="1"/>
    <col min="44" max="44" width="12.81640625" style="18" customWidth="1"/>
    <col min="45" max="46" width="21" bestFit="1" customWidth="1"/>
  </cols>
  <sheetData>
    <row r="1" spans="1:46" s="2" customFormat="1" x14ac:dyDescent="0.35">
      <c r="A1" s="7" t="s">
        <v>0</v>
      </c>
      <c r="B1" s="7" t="s">
        <v>1</v>
      </c>
      <c r="C1" s="5" t="s">
        <v>2</v>
      </c>
      <c r="D1" s="16" t="s">
        <v>75</v>
      </c>
      <c r="E1" s="16" t="s">
        <v>78</v>
      </c>
      <c r="F1" s="22" t="s">
        <v>79</v>
      </c>
      <c r="G1" s="16" t="s">
        <v>80</v>
      </c>
      <c r="H1" s="16" t="s">
        <v>54</v>
      </c>
      <c r="I1" s="22" t="s">
        <v>81</v>
      </c>
      <c r="J1" s="22" t="s">
        <v>82</v>
      </c>
      <c r="K1" s="7" t="s">
        <v>3</v>
      </c>
      <c r="L1" s="2" t="s">
        <v>4</v>
      </c>
      <c r="M1" s="2" t="s">
        <v>36</v>
      </c>
      <c r="N1" s="2" t="s">
        <v>5</v>
      </c>
      <c r="O1" s="2" t="s">
        <v>6</v>
      </c>
      <c r="P1" s="2" t="s">
        <v>7</v>
      </c>
      <c r="Q1" s="7" t="s">
        <v>10</v>
      </c>
      <c r="R1" s="2" t="s">
        <v>98</v>
      </c>
      <c r="S1" s="2" t="s">
        <v>9</v>
      </c>
      <c r="T1" s="2" t="s">
        <v>26</v>
      </c>
      <c r="U1" s="2" t="s">
        <v>55</v>
      </c>
      <c r="V1" s="2" t="s">
        <v>96</v>
      </c>
      <c r="W1" s="7" t="s">
        <v>35</v>
      </c>
      <c r="X1" s="2" t="s">
        <v>12</v>
      </c>
      <c r="Y1" s="2" t="s">
        <v>13</v>
      </c>
      <c r="Z1" s="2" t="s">
        <v>14</v>
      </c>
      <c r="AA1" s="2" t="s">
        <v>15</v>
      </c>
      <c r="AB1" s="2" t="s">
        <v>16</v>
      </c>
      <c r="AC1" s="2" t="s">
        <v>17</v>
      </c>
      <c r="AD1" s="2" t="s">
        <v>18</v>
      </c>
      <c r="AE1" s="2" t="s">
        <v>19</v>
      </c>
      <c r="AF1" s="2" t="s">
        <v>20</v>
      </c>
      <c r="AG1" s="2" t="s">
        <v>21</v>
      </c>
      <c r="AH1" s="2" t="s">
        <v>22</v>
      </c>
      <c r="AI1" s="2" t="s">
        <v>23</v>
      </c>
      <c r="AJ1" s="19" t="s">
        <v>42</v>
      </c>
      <c r="AK1" s="19" t="s">
        <v>43</v>
      </c>
      <c r="AL1" s="19" t="s">
        <v>44</v>
      </c>
      <c r="AM1" s="19" t="s">
        <v>52</v>
      </c>
      <c r="AN1" s="19" t="s">
        <v>53</v>
      </c>
      <c r="AO1" s="19" t="s">
        <v>89</v>
      </c>
      <c r="AP1" s="17" t="s">
        <v>46</v>
      </c>
      <c r="AQ1" s="17" t="s">
        <v>86</v>
      </c>
      <c r="AR1" s="17" t="s">
        <v>97</v>
      </c>
      <c r="AS1" s="2" t="s">
        <v>24</v>
      </c>
      <c r="AT1" s="2" t="s">
        <v>25</v>
      </c>
    </row>
    <row r="2" spans="1:46" x14ac:dyDescent="0.35">
      <c r="E2"/>
      <c r="F2"/>
      <c r="G2" s="3"/>
      <c r="I2" s="21"/>
      <c r="J2" s="21"/>
      <c r="N2" s="4"/>
      <c r="X2" s="3"/>
      <c r="Y2" s="3"/>
      <c r="Z2" s="3"/>
      <c r="AA2" s="3"/>
      <c r="AJ2" s="8"/>
      <c r="AK2" s="8"/>
      <c r="AL2" s="8"/>
      <c r="AM2" s="8"/>
      <c r="AN2" s="8"/>
      <c r="AO2" s="6"/>
      <c r="AP2" s="18"/>
      <c r="AQ2" s="18"/>
    </row>
    <row r="3" spans="1:46" x14ac:dyDescent="0.35">
      <c r="E3"/>
      <c r="F3"/>
      <c r="G3" s="3"/>
      <c r="I3" s="21"/>
      <c r="J3" s="21"/>
      <c r="N3" s="4"/>
      <c r="X3" s="3"/>
      <c r="Y3" s="3"/>
      <c r="Z3" s="3"/>
      <c r="AA3" s="3"/>
      <c r="AJ3" s="8"/>
      <c r="AK3" s="8"/>
      <c r="AL3" s="8"/>
      <c r="AM3" s="8"/>
      <c r="AN3" s="8"/>
      <c r="AO3" s="6"/>
      <c r="AP3" s="18"/>
      <c r="AQ3" s="18"/>
    </row>
    <row r="4" spans="1:46" x14ac:dyDescent="0.35">
      <c r="E4"/>
      <c r="F4"/>
      <c r="G4" s="3"/>
      <c r="I4" s="21"/>
      <c r="J4" s="21"/>
      <c r="N4" s="4"/>
      <c r="X4" s="3"/>
      <c r="Y4" s="3"/>
      <c r="Z4" s="3"/>
      <c r="AA4" s="3"/>
      <c r="AO4" s="6"/>
    </row>
    <row r="5" spans="1:46" x14ac:dyDescent="0.35">
      <c r="E5"/>
      <c r="F5"/>
      <c r="G5" s="3"/>
      <c r="I5" s="21"/>
      <c r="J5" s="21"/>
      <c r="N5" s="4"/>
      <c r="X5" s="3"/>
      <c r="Y5" s="3"/>
      <c r="Z5" s="3"/>
      <c r="AA5" s="3"/>
    </row>
    <row r="6" spans="1:46" x14ac:dyDescent="0.35">
      <c r="E6"/>
      <c r="F6"/>
      <c r="G6" s="3"/>
      <c r="I6" s="21"/>
      <c r="J6" s="21"/>
      <c r="N6" s="4"/>
      <c r="X6" s="3"/>
      <c r="Y6" s="3"/>
      <c r="Z6" s="3"/>
      <c r="AA6" s="3"/>
    </row>
    <row r="8" spans="1:46" x14ac:dyDescent="0.35">
      <c r="B8"/>
      <c r="E8"/>
      <c r="F8"/>
    </row>
    <row r="9" spans="1:46" x14ac:dyDescent="0.35">
      <c r="B9"/>
      <c r="E9"/>
      <c r="F9"/>
    </row>
    <row r="10" spans="1:46" x14ac:dyDescent="0.35">
      <c r="B10"/>
      <c r="E10"/>
      <c r="F10"/>
    </row>
    <row r="11" spans="1:46" x14ac:dyDescent="0.35">
      <c r="B11"/>
      <c r="E11"/>
      <c r="F11"/>
    </row>
    <row r="12" spans="1:46" x14ac:dyDescent="0.35">
      <c r="B12"/>
      <c r="E12"/>
      <c r="F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
  <sheetViews>
    <sheetView workbookViewId="0">
      <selection activeCell="A2" sqref="A2:IV3"/>
    </sheetView>
  </sheetViews>
  <sheetFormatPr defaultRowHeight="14.5" x14ac:dyDescent="0.35"/>
  <cols>
    <col min="1" max="1" width="19.54296875" bestFit="1" customWidth="1"/>
    <col min="2" max="2" width="12.81640625" bestFit="1" customWidth="1"/>
    <col min="3" max="3" width="9.54296875" bestFit="1" customWidth="1"/>
    <col min="4" max="4" width="46.453125" bestFit="1" customWidth="1"/>
    <col min="5" max="5" width="21" bestFit="1" customWidth="1"/>
    <col min="6" max="6" width="41.1796875" bestFit="1" customWidth="1"/>
    <col min="8" max="8" width="17" bestFit="1" customWidth="1"/>
    <col min="9" max="11" width="19.54296875" bestFit="1" customWidth="1"/>
    <col min="12" max="14" width="17.7265625" bestFit="1" customWidth="1"/>
    <col min="15" max="15" width="12.26953125" bestFit="1" customWidth="1"/>
    <col min="16" max="16" width="12.81640625" style="18" customWidth="1"/>
    <col min="17" max="18" width="21" bestFit="1" customWidth="1"/>
  </cols>
  <sheetData>
    <row r="1" spans="1:18" s="2" customFormat="1" x14ac:dyDescent="0.35">
      <c r="A1" s="7" t="s">
        <v>0</v>
      </c>
      <c r="B1" s="7" t="s">
        <v>1</v>
      </c>
      <c r="C1" s="16" t="s">
        <v>47</v>
      </c>
      <c r="D1" s="7" t="s">
        <v>3</v>
      </c>
      <c r="E1" s="2" t="s">
        <v>6</v>
      </c>
      <c r="F1" s="2" t="s">
        <v>7</v>
      </c>
      <c r="G1" s="7" t="s">
        <v>10</v>
      </c>
      <c r="H1" s="7" t="s">
        <v>35</v>
      </c>
      <c r="I1" s="2" t="s">
        <v>16</v>
      </c>
      <c r="J1" s="2" t="s">
        <v>17</v>
      </c>
      <c r="K1" s="2" t="s">
        <v>18</v>
      </c>
      <c r="L1" s="2" t="s">
        <v>19</v>
      </c>
      <c r="M1" s="2" t="s">
        <v>48</v>
      </c>
      <c r="N1" s="2" t="s">
        <v>22</v>
      </c>
      <c r="O1" s="2" t="s">
        <v>23</v>
      </c>
      <c r="P1" s="17" t="s">
        <v>97</v>
      </c>
      <c r="Q1" s="2" t="s">
        <v>24</v>
      </c>
      <c r="R1" s="2" t="s">
        <v>25</v>
      </c>
    </row>
    <row r="2" spans="1:18" x14ac:dyDescent="0.35">
      <c r="B2" s="3"/>
      <c r="C2" s="6"/>
      <c r="G2" s="8"/>
      <c r="H2" s="8"/>
    </row>
    <row r="3" spans="1:18" x14ac:dyDescent="0.35">
      <c r="B3" s="3"/>
      <c r="C3" s="6"/>
      <c r="G3" s="8"/>
      <c r="H3"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
  <sheetViews>
    <sheetView workbookViewId="0">
      <selection activeCell="A2" sqref="A2:IV3"/>
    </sheetView>
  </sheetViews>
  <sheetFormatPr defaultRowHeight="14.5" x14ac:dyDescent="0.35"/>
  <cols>
    <col min="1" max="1" width="19.54296875" bestFit="1" customWidth="1"/>
    <col min="2" max="2" width="12.81640625" bestFit="1" customWidth="1"/>
    <col min="3" max="3" width="16.1796875" bestFit="1" customWidth="1"/>
    <col min="4" max="4" width="9.54296875" bestFit="1" customWidth="1"/>
    <col min="5" max="5" width="46.453125" bestFit="1" customWidth="1"/>
    <col min="6" max="6" width="54.453125" customWidth="1"/>
    <col min="7" max="7" width="13.26953125" bestFit="1" customWidth="1"/>
    <col min="8" max="8" width="21" bestFit="1" customWidth="1"/>
    <col min="9" max="9" width="17.54296875" bestFit="1" customWidth="1"/>
    <col min="10" max="10" width="52.26953125" bestFit="1" customWidth="1"/>
    <col min="11" max="11" width="41.1796875" bestFit="1" customWidth="1"/>
    <col min="12" max="12" width="9.1796875" bestFit="1" customWidth="1"/>
    <col min="13" max="13" width="17" bestFit="1" customWidth="1"/>
    <col min="14" max="16" width="19.54296875" bestFit="1" customWidth="1"/>
    <col min="17" max="18" width="17.7265625" bestFit="1" customWidth="1"/>
    <col min="19" max="19" width="15" bestFit="1" customWidth="1"/>
    <col min="20" max="20" width="17.7265625" bestFit="1" customWidth="1"/>
    <col min="21" max="21" width="12.26953125" bestFit="1" customWidth="1"/>
    <col min="22" max="22" width="10.54296875" bestFit="1" customWidth="1"/>
    <col min="23" max="23" width="10.1796875" bestFit="1" customWidth="1"/>
    <col min="24" max="24" width="10.453125" bestFit="1" customWidth="1"/>
    <col min="25" max="25" width="18.26953125" bestFit="1" customWidth="1"/>
    <col min="26" max="26" width="17.81640625" bestFit="1" customWidth="1"/>
    <col min="27" max="27" width="17.81640625" customWidth="1"/>
    <col min="28" max="28" width="12.81640625" bestFit="1" customWidth="1"/>
    <col min="29" max="29" width="12.81640625" customWidth="1"/>
    <col min="30" max="30" width="12.81640625" style="18" customWidth="1"/>
    <col min="31" max="32" width="21" bestFit="1" customWidth="1"/>
  </cols>
  <sheetData>
    <row r="1" spans="1:32" s="2" customFormat="1" x14ac:dyDescent="0.35">
      <c r="A1" s="7" t="s">
        <v>0</v>
      </c>
      <c r="B1" s="7" t="s">
        <v>1</v>
      </c>
      <c r="C1" s="5" t="s">
        <v>2</v>
      </c>
      <c r="D1" s="16" t="s">
        <v>93</v>
      </c>
      <c r="E1" s="7" t="s">
        <v>3</v>
      </c>
      <c r="F1" s="20" t="s">
        <v>94</v>
      </c>
      <c r="G1" s="2" t="s">
        <v>4</v>
      </c>
      <c r="H1" s="2" t="s">
        <v>41</v>
      </c>
      <c r="I1" s="2" t="s">
        <v>5</v>
      </c>
      <c r="J1" s="2" t="s">
        <v>6</v>
      </c>
      <c r="K1" s="2" t="s">
        <v>7</v>
      </c>
      <c r="L1" s="7" t="s">
        <v>10</v>
      </c>
      <c r="M1" s="7" t="s">
        <v>35</v>
      </c>
      <c r="N1" s="2" t="s">
        <v>16</v>
      </c>
      <c r="O1" s="2" t="s">
        <v>17</v>
      </c>
      <c r="P1" s="2" t="s">
        <v>18</v>
      </c>
      <c r="Q1" s="2" t="s">
        <v>19</v>
      </c>
      <c r="R1" s="2" t="s">
        <v>20</v>
      </c>
      <c r="S1" s="2" t="s">
        <v>21</v>
      </c>
      <c r="T1" s="2" t="s">
        <v>22</v>
      </c>
      <c r="U1" s="2" t="s">
        <v>23</v>
      </c>
      <c r="V1" s="19" t="s">
        <v>42</v>
      </c>
      <c r="W1" s="19" t="s">
        <v>43</v>
      </c>
      <c r="X1" s="19" t="s">
        <v>44</v>
      </c>
      <c r="Y1" s="19" t="s">
        <v>52</v>
      </c>
      <c r="Z1" s="19" t="s">
        <v>53</v>
      </c>
      <c r="AA1" s="19" t="s">
        <v>89</v>
      </c>
      <c r="AB1" s="17" t="s">
        <v>46</v>
      </c>
      <c r="AC1" s="17" t="s">
        <v>86</v>
      </c>
      <c r="AD1" s="17" t="s">
        <v>97</v>
      </c>
      <c r="AE1" s="2" t="s">
        <v>24</v>
      </c>
      <c r="AF1" s="2" t="s">
        <v>25</v>
      </c>
    </row>
    <row r="2" spans="1:32" x14ac:dyDescent="0.35">
      <c r="B2" s="3"/>
      <c r="C2" s="6"/>
      <c r="D2" s="6"/>
      <c r="F2" s="6"/>
      <c r="G2" s="3"/>
      <c r="H2" s="3"/>
      <c r="I2" s="4"/>
      <c r="L2" s="8"/>
      <c r="M2" s="8"/>
      <c r="V2" s="8"/>
      <c r="W2" s="8"/>
      <c r="X2" s="8"/>
      <c r="Y2" s="8"/>
      <c r="Z2" s="8"/>
      <c r="AA2" s="6"/>
      <c r="AB2" s="18"/>
      <c r="AC2" s="18"/>
    </row>
    <row r="3" spans="1:32" x14ac:dyDescent="0.35">
      <c r="B3" s="3"/>
      <c r="C3" s="6"/>
      <c r="D3" s="6"/>
      <c r="F3" s="6"/>
      <c r="G3" s="3"/>
      <c r="H3" s="3"/>
      <c r="I3" s="4"/>
      <c r="L3" s="8"/>
      <c r="M3" s="3"/>
      <c r="V3" s="8"/>
      <c r="W3" s="8"/>
      <c r="X3" s="8"/>
      <c r="Y3" s="8"/>
      <c r="Z3" s="8"/>
      <c r="AA3" s="6"/>
      <c r="AB3" s="18"/>
      <c r="AC3"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3"/>
  <sheetViews>
    <sheetView workbookViewId="0">
      <selection activeCell="A2" sqref="A2:IV3"/>
    </sheetView>
  </sheetViews>
  <sheetFormatPr defaultRowHeight="14.5" x14ac:dyDescent="0.35"/>
  <cols>
    <col min="1" max="1" width="19.54296875" bestFit="1" customWidth="1"/>
    <col min="2" max="2" width="12.81640625" bestFit="1" customWidth="1"/>
    <col min="3" max="3" width="16.1796875" bestFit="1" customWidth="1"/>
    <col min="4" max="4" width="9.54296875" bestFit="1" customWidth="1"/>
    <col min="5" max="5" width="46.453125" bestFit="1" customWidth="1"/>
    <col min="6" max="6" width="54.453125" customWidth="1"/>
    <col min="7" max="7" width="13.26953125" bestFit="1" customWidth="1"/>
    <col min="8" max="8" width="21" bestFit="1" customWidth="1"/>
    <col min="9" max="9" width="17.54296875" bestFit="1" customWidth="1"/>
    <col min="10" max="10" width="52.26953125" bestFit="1" customWidth="1"/>
    <col min="11" max="11" width="41.1796875" bestFit="1" customWidth="1"/>
    <col min="12" max="12" width="9.1796875" bestFit="1" customWidth="1"/>
    <col min="13" max="13" width="17" bestFit="1" customWidth="1"/>
    <col min="14" max="16" width="19.54296875" bestFit="1" customWidth="1"/>
    <col min="17" max="18" width="17.7265625" bestFit="1" customWidth="1"/>
    <col min="19" max="19" width="15" bestFit="1" customWidth="1"/>
    <col min="20" max="20" width="17.7265625" bestFit="1" customWidth="1"/>
    <col min="21" max="21" width="12.26953125" bestFit="1" customWidth="1"/>
    <col min="22" max="22" width="10.54296875" bestFit="1" customWidth="1"/>
    <col min="23" max="23" width="10.1796875" bestFit="1" customWidth="1"/>
    <col min="24" max="24" width="10.453125" bestFit="1" customWidth="1"/>
    <col min="25" max="25" width="18.26953125" bestFit="1" customWidth="1"/>
    <col min="26" max="26" width="17.81640625" bestFit="1" customWidth="1"/>
    <col min="27" max="27" width="17.81640625" customWidth="1"/>
    <col min="28" max="28" width="12.81640625" bestFit="1" customWidth="1"/>
    <col min="29" max="29" width="12.81640625" customWidth="1"/>
    <col min="30" max="30" width="12.81640625" style="18" customWidth="1"/>
    <col min="31" max="32" width="21" bestFit="1" customWidth="1"/>
  </cols>
  <sheetData>
    <row r="1" spans="1:32" s="2" customFormat="1" x14ac:dyDescent="0.35">
      <c r="A1" s="7" t="s">
        <v>0</v>
      </c>
      <c r="B1" s="7" t="s">
        <v>1</v>
      </c>
      <c r="C1" s="5" t="s">
        <v>2</v>
      </c>
      <c r="D1" s="16" t="s">
        <v>91</v>
      </c>
      <c r="E1" s="7" t="s">
        <v>3</v>
      </c>
      <c r="F1" s="20" t="s">
        <v>92</v>
      </c>
      <c r="G1" s="2" t="s">
        <v>4</v>
      </c>
      <c r="H1" s="2" t="s">
        <v>41</v>
      </c>
      <c r="I1" s="2" t="s">
        <v>5</v>
      </c>
      <c r="J1" s="2" t="s">
        <v>6</v>
      </c>
      <c r="K1" s="2" t="s">
        <v>7</v>
      </c>
      <c r="L1" s="7" t="s">
        <v>10</v>
      </c>
      <c r="M1" s="7" t="s">
        <v>35</v>
      </c>
      <c r="N1" s="2" t="s">
        <v>16</v>
      </c>
      <c r="O1" s="2" t="s">
        <v>17</v>
      </c>
      <c r="P1" s="2" t="s">
        <v>18</v>
      </c>
      <c r="Q1" s="2" t="s">
        <v>19</v>
      </c>
      <c r="R1" s="2" t="s">
        <v>20</v>
      </c>
      <c r="S1" s="2" t="s">
        <v>21</v>
      </c>
      <c r="T1" s="2" t="s">
        <v>22</v>
      </c>
      <c r="U1" s="2" t="s">
        <v>23</v>
      </c>
      <c r="V1" s="19" t="s">
        <v>42</v>
      </c>
      <c r="W1" s="19" t="s">
        <v>43</v>
      </c>
      <c r="X1" s="19" t="s">
        <v>44</v>
      </c>
      <c r="Y1" s="19" t="s">
        <v>52</v>
      </c>
      <c r="Z1" s="19" t="s">
        <v>53</v>
      </c>
      <c r="AA1" s="19" t="s">
        <v>89</v>
      </c>
      <c r="AB1" s="17" t="s">
        <v>46</v>
      </c>
      <c r="AC1" s="17" t="s">
        <v>86</v>
      </c>
      <c r="AD1" s="17" t="s">
        <v>97</v>
      </c>
      <c r="AE1" s="2" t="s">
        <v>24</v>
      </c>
      <c r="AF1" s="2" t="s">
        <v>25</v>
      </c>
    </row>
    <row r="2" spans="1:32" x14ac:dyDescent="0.35">
      <c r="B2" s="3"/>
      <c r="C2" s="6"/>
      <c r="D2" s="6"/>
      <c r="F2" s="6"/>
      <c r="G2" s="3"/>
      <c r="H2" s="3"/>
      <c r="I2" s="4"/>
      <c r="L2" s="8"/>
      <c r="M2" s="8"/>
      <c r="V2" s="8"/>
      <c r="W2" s="8"/>
      <c r="X2" s="8"/>
      <c r="Y2" s="8"/>
      <c r="Z2" s="8"/>
      <c r="AA2" s="6"/>
      <c r="AB2" s="18"/>
      <c r="AC2" s="18"/>
    </row>
    <row r="3" spans="1:32" x14ac:dyDescent="0.35">
      <c r="B3" s="3"/>
      <c r="C3" s="6"/>
      <c r="D3" s="6"/>
      <c r="F3" s="6"/>
      <c r="G3" s="3"/>
      <c r="H3" s="3"/>
      <c r="I3" s="4"/>
      <c r="L3" s="8"/>
      <c r="M3" s="3"/>
      <c r="V3" s="8"/>
      <c r="W3" s="8"/>
      <c r="X3" s="8"/>
      <c r="Y3" s="8"/>
      <c r="Z3" s="8"/>
      <c r="AA3" s="6"/>
      <c r="AB3" s="18"/>
      <c r="AC3"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1912c7-4e05-43a7-b41d-59f1910664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D39C6E26DFE647871AA5836B7744B7" ma:contentTypeVersion="13" ma:contentTypeDescription="Create a new document." ma:contentTypeScope="" ma:versionID="01d7e5e2c5ddde64e441cd65c86f3810">
  <xsd:schema xmlns:xsd="http://www.w3.org/2001/XMLSchema" xmlns:xs="http://www.w3.org/2001/XMLSchema" xmlns:p="http://schemas.microsoft.com/office/2006/metadata/properties" xmlns:ns3="331912c7-4e05-43a7-b41d-59f19106649c" xmlns:ns4="e4d3ba51-055a-4ada-a817-59144200ef41" targetNamespace="http://schemas.microsoft.com/office/2006/metadata/properties" ma:root="true" ma:fieldsID="32aecd9968a3b5c60261e9d70c9a4b6e" ns3:_="" ns4:_="">
    <xsd:import namespace="331912c7-4e05-43a7-b41d-59f19106649c"/>
    <xsd:import namespace="e4d3ba51-055a-4ada-a817-59144200ef4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912c7-4e05-43a7-b41d-59f1910664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d3ba51-055a-4ada-a817-59144200ef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6C9818-E13F-45EA-BB34-991F0224CC5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e4d3ba51-055a-4ada-a817-59144200ef41"/>
    <ds:schemaRef ds:uri="331912c7-4e05-43a7-b41d-59f19106649c"/>
    <ds:schemaRef ds:uri="http://www.w3.org/XML/1998/namespace"/>
    <ds:schemaRef ds:uri="http://purl.org/dc/dcmitype/"/>
  </ds:schemaRefs>
</ds:datastoreItem>
</file>

<file path=customXml/itemProps2.xml><?xml version="1.0" encoding="utf-8"?>
<ds:datastoreItem xmlns:ds="http://schemas.openxmlformats.org/officeDocument/2006/customXml" ds:itemID="{268F2536-EA32-4815-9379-E158431892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912c7-4e05-43a7-b41d-59f19106649c"/>
    <ds:schemaRef ds:uri="e4d3ba51-055a-4ada-a817-59144200e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414B6E-F406-434E-89B2-E71AE67081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Basic-Products</vt:lpstr>
      <vt:lpstr>Matrix-Item-Products</vt:lpstr>
      <vt:lpstr>Assembly-Products</vt:lpstr>
      <vt:lpstr>Serialized-Products</vt:lpstr>
      <vt:lpstr>Lot-Products</vt:lpstr>
      <vt:lpstr>Service-Products</vt:lpstr>
      <vt:lpstr>Kit-Products</vt:lpstr>
      <vt:lpstr>Proxy-Products</vt:lpstr>
      <vt:lpstr>Drop-Ship-Products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 Menon</dc:creator>
  <cp:lastModifiedBy>Priyanka Rane</cp:lastModifiedBy>
  <dcterms:created xsi:type="dcterms:W3CDTF">2010-11-30T00:59:27Z</dcterms:created>
  <dcterms:modified xsi:type="dcterms:W3CDTF">2024-10-29T22:13:46Z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0x01010011D39C6E26DFE647871AA5836B7744B7</vt:lpwstr>
  </property>
</Properties>
</file>